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<sst xmlns="http://schemas.openxmlformats.org/spreadsheetml/2006/main" count="490" uniqueCount="142">
  <si>
    <t>LOS - nadpis</t>
  </si>
  <si>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</si>
  <si>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</si>
  <si>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</si>
  <si>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</si>
  <si>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</si>
  <si>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</si>
  <si>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</si>
  <si>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</si>
  <si>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</si>
  <si>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</si>
  <si>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</si>
  <si>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</si>
  <si>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</si>
  <si>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</si>
  <si>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</si>
  <si>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</si>
  <si>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</si>
  <si>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</si>
  <si>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</si>
  <si>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</si>
  <si>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</si>
  <si>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</si>
  <si>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</si>
  <si>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</si>
  <si>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</si>
  <si>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</si>
  <si>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</si>
  <si>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</si>
  <si>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</si>
  <si>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</si>
  <si>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</si>
  <si>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PISTOLE</t>
  </si>
  <si>
    <t>soucet %</t>
  </si>
  <si>
    <t>Kontrolni</t>
  </si>
  <si>
    <t>koeficient&gt;</t>
  </si>
  <si>
    <t>soucet</t>
  </si>
  <si>
    <t>--- rezerva ---</t>
  </si>
  <si>
    <t>REVOLVER</t>
  </si>
  <si>
    <t>Váženo %</t>
  </si>
  <si>
    <t>POŘADÍ</t>
  </si>
  <si>
    <t>ZÁL - PISTOLE</t>
  </si>
  <si>
    <t>ZÁL - REVOLVER</t>
  </si>
  <si>
    <t>Arnold Ctibor</t>
  </si>
  <si>
    <t>Bělina Radek</t>
  </si>
  <si>
    <t>Bradáč Jakub</t>
  </si>
  <si>
    <t>Brzobohatý Zdeněk</t>
  </si>
  <si>
    <t>Dvořák Petr</t>
  </si>
  <si>
    <t>Hnízdil Jan</t>
  </si>
  <si>
    <t>Hryzbil Lukáš</t>
  </si>
  <si>
    <t>Jarolím Pavel</t>
  </si>
  <si>
    <t>Juna Miloš</t>
  </si>
  <si>
    <t>Kuneš Tomáš</t>
  </si>
  <si>
    <t>Lukeš Marek</t>
  </si>
  <si>
    <t>Ráček Jaroslav</t>
  </si>
  <si>
    <t>Reis Jan</t>
  </si>
  <si>
    <t>Šenkeřík Martin</t>
  </si>
  <si>
    <t>Keclík Ivo</t>
  </si>
  <si>
    <t>Nepivoda Aleš</t>
  </si>
  <si>
    <t>Prepletaný Jan</t>
  </si>
  <si>
    <t>Anderssonová Johana</t>
  </si>
  <si>
    <t>Bartoníček Radek</t>
  </si>
  <si>
    <t>Bernard Petr</t>
  </si>
  <si>
    <t>Boček Radovan</t>
  </si>
  <si>
    <t>Bulíř Josef</t>
  </si>
  <si>
    <t>Čech Martin</t>
  </si>
  <si>
    <t>Čenský Tomáš</t>
  </si>
  <si>
    <t>Chabr Pavel</t>
  </si>
  <si>
    <t>Chabrová Lenka</t>
  </si>
  <si>
    <t>Chaloupecký Pavel</t>
  </si>
  <si>
    <t>Ćmiel Marek</t>
  </si>
  <si>
    <t>Elstner Marek</t>
  </si>
  <si>
    <t>Grano Michele</t>
  </si>
  <si>
    <t>Havlíček Radim</t>
  </si>
  <si>
    <t>Hemr Jiří</t>
  </si>
  <si>
    <t>Herbst Lubomír</t>
  </si>
  <si>
    <t>Hnízdil Tomáš</t>
  </si>
  <si>
    <t>Hodinka Ladislav</t>
  </si>
  <si>
    <t>Honska Radek</t>
  </si>
  <si>
    <t>Horký Pavel</t>
  </si>
  <si>
    <t>Hrabák Jaroslav</t>
  </si>
  <si>
    <t>Hrádek Martin</t>
  </si>
  <si>
    <t>Jakoubek Pavel</t>
  </si>
  <si>
    <t>Kettner Zdeněk</t>
  </si>
  <si>
    <t>Kotě Jaroslav</t>
  </si>
  <si>
    <t>Krampera Miloš</t>
  </si>
  <si>
    <t>Křapáček Milan</t>
  </si>
  <si>
    <t>Kučera Jakub</t>
  </si>
  <si>
    <t>Kůta Lukáš</t>
  </si>
  <si>
    <t>Machovec Jiří</t>
  </si>
  <si>
    <t>Majcher Martin</t>
  </si>
  <si>
    <t>Malá Daniela</t>
  </si>
  <si>
    <t>Malý Jan</t>
  </si>
  <si>
    <t>Mařák Jindřich</t>
  </si>
  <si>
    <t>Mařáková Pavlína</t>
  </si>
  <si>
    <t>Maštalíř Tomáš</t>
  </si>
  <si>
    <t>Mestek Petr</t>
  </si>
  <si>
    <t>Michna Jan</t>
  </si>
  <si>
    <t>Niebauer Pavel</t>
  </si>
  <si>
    <t>Pilnáček Vít</t>
  </si>
  <si>
    <t>Poláček Petr</t>
  </si>
  <si>
    <t>Prajer Lukáš</t>
  </si>
  <si>
    <t>Punčochář Jaromír</t>
  </si>
  <si>
    <t>Řehořek Radek</t>
  </si>
  <si>
    <t>Reichert Ondřej</t>
  </si>
  <si>
    <t>Řezníček Roman</t>
  </si>
  <si>
    <t>Smrkovský Martin</t>
  </si>
  <si>
    <t>Šolc Michal</t>
  </si>
  <si>
    <t>Šos Ondřej</t>
  </si>
  <si>
    <t>Synek Petr</t>
  </si>
  <si>
    <t>Urban Soňa</t>
  </si>
  <si>
    <t>Valena Tomáš</t>
  </si>
  <si>
    <t>Vlk Michal</t>
  </si>
  <si>
    <t>Wagner Karel</t>
  </si>
  <si>
    <t>Žáček Karel</t>
  </si>
  <si>
    <t>Zapletal Filip</t>
  </si>
  <si>
    <t>Zicha Josef</t>
  </si>
  <si>
    <t>Žvachta Radomir</t>
  </si>
  <si>
    <t>Zvára Martin</t>
  </si>
  <si>
    <t>Bízek Vojtěch</t>
  </si>
  <si>
    <t>Červenka Miroslav</t>
  </si>
  <si>
    <t>Charvát Ladislav</t>
  </si>
  <si>
    <t>Přibyl Petr</t>
  </si>
  <si>
    <t>Hauer Michael</t>
  </si>
  <si>
    <t>Chaloupecká Anna</t>
  </si>
  <si>
    <t>Jakoubek Pavel ml.</t>
  </si>
  <si>
    <t>Jarolím Aleš</t>
  </si>
  <si>
    <t>Kadlček Daniel</t>
  </si>
  <si>
    <t>Manolevski Michael</t>
  </si>
  <si>
    <t>Šikanedr Lukáš</t>
  </si>
  <si>
    <t>Vrboš Szabolcs</t>
  </si>
  <si>
    <t>Mrázek Martin</t>
  </si>
  <si>
    <t>Vecko Martin</t>
  </si>
  <si>
    <t>Jakoubek Ondřej</t>
  </si>
  <si>
    <t>Sihelský Martin</t>
  </si>
  <si>
    <t>Jedinák David</t>
  </si>
  <si>
    <t>Kvoch Jan</t>
  </si>
  <si>
    <t>Pojer Lubomír</t>
  </si>
  <si>
    <t>Kadlec Martin (napomenutí)</t>
  </si>
  <si>
    <t>Kříž Martin (napomenutí)</t>
  </si>
  <si>
    <t>Skalík František (napomenutí)</t>
  </si>
  <si>
    <t>Bělinová Zuzana (+Pi MIMO ZÁVOD)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</si>
</sst>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56"/>
  <sheetViews>
    <sheetView tabSelected="1" zoomScale="85" zoomScaleNormal="85" zoomScalePageLayoutView="0" workbookViewId="0" topLeftCell="A1">
      <pane xSplit="2" ySplit="3" topLeftCell="C8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15" sqref="B115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6.00390625" style="0" customWidth="1"/>
    <col min="14" max="14" width="3.625" style="0" customWidth="1"/>
    <col min="15" max="15" width="3.125" style="0" customWidth="1"/>
    <col min="16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6.125" style="0" customWidth="1"/>
    <col min="24" max="24" width="3.625" style="0" customWidth="1"/>
    <col min="25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2" width="6.75390625" style="0" customWidth="1"/>
    <col min="33" max="33" width="6.125" style="0" customWidth="1"/>
    <col min="34" max="34" width="3.625" style="0" customWidth="1"/>
    <col min="35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6.125" style="0" customWidth="1"/>
    <col min="44" max="44" width="3.625" style="0" customWidth="1"/>
    <col min="45" max="45" width="3.125" style="0" customWidth="1"/>
    <col min="46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6.125" style="0" customWidth="1"/>
    <col min="54" max="54" width="3.625" style="0" customWidth="1"/>
    <col min="55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0</v>
      </c>
      <c r="C1" s="185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6">
        <v>2</v>
      </c>
      <c r="N1" s="186"/>
      <c r="O1" s="186"/>
      <c r="P1" s="186"/>
      <c r="Q1" s="186"/>
      <c r="R1" s="186"/>
      <c r="S1" s="186"/>
      <c r="T1" s="186"/>
      <c r="U1" s="186"/>
      <c r="V1" s="186"/>
      <c r="W1" s="187">
        <v>3</v>
      </c>
      <c r="X1" s="187"/>
      <c r="Y1" s="187"/>
      <c r="Z1" s="187"/>
      <c r="AA1" s="187"/>
      <c r="AB1" s="187"/>
      <c r="AC1" s="187"/>
      <c r="AD1" s="187"/>
      <c r="AE1" s="187"/>
      <c r="AF1" s="187"/>
      <c r="AG1" s="188">
        <v>4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9">
        <v>5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90">
        <v>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5"/>
    </row>
    <row r="2" spans="1:74" ht="12.75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10" t="s">
        <v>12</v>
      </c>
      <c r="M2" s="11" t="s">
        <v>3</v>
      </c>
      <c r="N2" s="12" t="s">
        <v>4</v>
      </c>
      <c r="O2" s="12" t="s">
        <v>5</v>
      </c>
      <c r="P2" s="12" t="s">
        <v>6</v>
      </c>
      <c r="Q2" s="12" t="s">
        <v>7</v>
      </c>
      <c r="R2" s="12" t="s">
        <v>8</v>
      </c>
      <c r="S2" s="12" t="s">
        <v>9</v>
      </c>
      <c r="T2" s="12" t="s">
        <v>10</v>
      </c>
      <c r="U2" s="12" t="s">
        <v>11</v>
      </c>
      <c r="V2" s="13" t="s">
        <v>13</v>
      </c>
      <c r="W2" s="14" t="s">
        <v>3</v>
      </c>
      <c r="X2" s="15" t="s">
        <v>4</v>
      </c>
      <c r="Y2" s="15" t="s">
        <v>5</v>
      </c>
      <c r="Z2" s="15" t="s">
        <v>6</v>
      </c>
      <c r="AA2" s="15" t="s">
        <v>7</v>
      </c>
      <c r="AB2" s="15" t="s">
        <v>8</v>
      </c>
      <c r="AC2" s="15" t="s">
        <v>9</v>
      </c>
      <c r="AD2" s="15" t="s">
        <v>10</v>
      </c>
      <c r="AE2" s="15" t="s">
        <v>11</v>
      </c>
      <c r="AF2" s="16" t="s">
        <v>14</v>
      </c>
      <c r="AG2" s="17" t="s">
        <v>3</v>
      </c>
      <c r="AH2" s="18" t="s">
        <v>4</v>
      </c>
      <c r="AI2" s="18" t="s">
        <v>5</v>
      </c>
      <c r="AJ2" s="18" t="s">
        <v>6</v>
      </c>
      <c r="AK2" s="18" t="s">
        <v>7</v>
      </c>
      <c r="AL2" s="18" t="s">
        <v>8</v>
      </c>
      <c r="AM2" s="18" t="s">
        <v>9</v>
      </c>
      <c r="AN2" s="18" t="s">
        <v>10</v>
      </c>
      <c r="AO2" s="18" t="s">
        <v>11</v>
      </c>
      <c r="AP2" s="19" t="s">
        <v>15</v>
      </c>
      <c r="AQ2" s="20" t="s">
        <v>3</v>
      </c>
      <c r="AR2" s="21" t="s">
        <v>4</v>
      </c>
      <c r="AS2" s="21" t="s">
        <v>5</v>
      </c>
      <c r="AT2" s="21" t="s">
        <v>6</v>
      </c>
      <c r="AU2" s="21" t="s">
        <v>7</v>
      </c>
      <c r="AV2" s="21" t="s">
        <v>8</v>
      </c>
      <c r="AW2" s="21" t="s">
        <v>9</v>
      </c>
      <c r="AX2" s="21" t="s">
        <v>10</v>
      </c>
      <c r="AY2" s="21" t="s">
        <v>11</v>
      </c>
      <c r="AZ2" s="22" t="s">
        <v>16</v>
      </c>
      <c r="BA2" s="23" t="s">
        <v>3</v>
      </c>
      <c r="BB2" s="24" t="s">
        <v>4</v>
      </c>
      <c r="BC2" s="24" t="s">
        <v>5</v>
      </c>
      <c r="BD2" s="24" t="s">
        <v>6</v>
      </c>
      <c r="BE2" s="24" t="s">
        <v>7</v>
      </c>
      <c r="BF2" s="24" t="s">
        <v>8</v>
      </c>
      <c r="BG2" s="24" t="s">
        <v>9</v>
      </c>
      <c r="BH2" s="24" t="s">
        <v>10</v>
      </c>
      <c r="BI2" s="24" t="s">
        <v>11</v>
      </c>
      <c r="BJ2" s="25" t="s">
        <v>17</v>
      </c>
      <c r="BK2" s="26"/>
      <c r="BL2" s="27" t="s">
        <v>18</v>
      </c>
      <c r="BM2" s="27" t="s">
        <v>19</v>
      </c>
      <c r="BN2" s="27" t="s">
        <v>20</v>
      </c>
      <c r="BO2" s="27" t="s">
        <v>21</v>
      </c>
      <c r="BP2" s="27" t="s">
        <v>22</v>
      </c>
      <c r="BQ2" s="27" t="s">
        <v>23</v>
      </c>
      <c r="BR2" s="27" t="s">
        <v>24</v>
      </c>
      <c r="BS2" s="27" t="s">
        <v>25</v>
      </c>
      <c r="BT2" s="27" t="s">
        <v>26</v>
      </c>
      <c r="BV2" s="28" t="s">
        <v>27</v>
      </c>
    </row>
    <row r="3" spans="1:74" ht="20.25" customHeight="1">
      <c r="A3" s="29"/>
      <c r="B3" s="30" t="s">
        <v>28</v>
      </c>
      <c r="BK3" s="31"/>
      <c r="BL3" s="191" t="s">
        <v>29</v>
      </c>
      <c r="BM3" s="191"/>
      <c r="BN3" s="191"/>
      <c r="BO3" s="191"/>
      <c r="BP3" s="191"/>
      <c r="BQ3" s="191"/>
      <c r="BR3" s="32" t="s">
        <v>24</v>
      </c>
      <c r="BS3" s="32" t="s">
        <v>30</v>
      </c>
      <c r="BT3" s="33" t="s">
        <v>31</v>
      </c>
      <c r="BV3" s="34"/>
    </row>
    <row r="4" spans="1:74" ht="15" customHeight="1">
      <c r="A4" s="35"/>
      <c r="B4" s="4" t="s">
        <v>32</v>
      </c>
      <c r="C4" s="185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6">
        <v>2</v>
      </c>
      <c r="N4" s="186"/>
      <c r="O4" s="186"/>
      <c r="P4" s="186"/>
      <c r="Q4" s="186"/>
      <c r="R4" s="186"/>
      <c r="S4" s="186"/>
      <c r="T4" s="186"/>
      <c r="U4" s="186"/>
      <c r="V4" s="186"/>
      <c r="W4" s="187">
        <v>3</v>
      </c>
      <c r="X4" s="187"/>
      <c r="Y4" s="187"/>
      <c r="Z4" s="187"/>
      <c r="AA4" s="187"/>
      <c r="AB4" s="187"/>
      <c r="AC4" s="187"/>
      <c r="AD4" s="187"/>
      <c r="AE4" s="187"/>
      <c r="AF4" s="187"/>
      <c r="AG4" s="188">
        <v>4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9">
        <v>5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90">
        <v>6</v>
      </c>
      <c r="BB4" s="190"/>
      <c r="BC4" s="190"/>
      <c r="BD4" s="190"/>
      <c r="BE4" s="190"/>
      <c r="BF4" s="190"/>
      <c r="BG4" s="190"/>
      <c r="BH4" s="190"/>
      <c r="BI4" s="190"/>
      <c r="BJ4" s="190"/>
      <c r="BK4" s="5"/>
      <c r="BL4" s="36" t="s">
        <v>18</v>
      </c>
      <c r="BM4" s="37" t="s">
        <v>19</v>
      </c>
      <c r="BN4" s="37" t="s">
        <v>20</v>
      </c>
      <c r="BO4" s="37" t="s">
        <v>21</v>
      </c>
      <c r="BP4" s="37" t="s">
        <v>22</v>
      </c>
      <c r="BQ4" s="38" t="s">
        <v>23</v>
      </c>
      <c r="BR4" s="39" t="s">
        <v>33</v>
      </c>
      <c r="BS4" s="40" t="s">
        <v>25</v>
      </c>
      <c r="BT4" s="41" t="s">
        <v>26</v>
      </c>
      <c r="BV4" s="42" t="s">
        <v>34</v>
      </c>
    </row>
    <row r="5" spans="1:74" ht="13.5" customHeight="1">
      <c r="A5" s="43" t="s">
        <v>1</v>
      </c>
      <c r="B5" s="44" t="s">
        <v>2</v>
      </c>
      <c r="C5" s="45" t="s">
        <v>3</v>
      </c>
      <c r="D5" s="46" t="s">
        <v>4</v>
      </c>
      <c r="E5" s="46" t="s">
        <v>5</v>
      </c>
      <c r="F5" s="46" t="s">
        <v>6</v>
      </c>
      <c r="G5" s="46" t="s">
        <v>7</v>
      </c>
      <c r="H5" s="46" t="s">
        <v>8</v>
      </c>
      <c r="I5" s="46" t="s">
        <v>9</v>
      </c>
      <c r="J5" s="46" t="s">
        <v>10</v>
      </c>
      <c r="K5" s="46" t="s">
        <v>11</v>
      </c>
      <c r="L5" s="47" t="s">
        <v>12</v>
      </c>
      <c r="M5" s="48" t="s">
        <v>3</v>
      </c>
      <c r="N5" s="49" t="s">
        <v>4</v>
      </c>
      <c r="O5" s="49" t="s">
        <v>5</v>
      </c>
      <c r="P5" s="49" t="s">
        <v>6</v>
      </c>
      <c r="Q5" s="49" t="s">
        <v>7</v>
      </c>
      <c r="R5" s="49" t="s">
        <v>8</v>
      </c>
      <c r="S5" s="49" t="s">
        <v>9</v>
      </c>
      <c r="T5" s="49" t="s">
        <v>10</v>
      </c>
      <c r="U5" s="49" t="s">
        <v>11</v>
      </c>
      <c r="V5" s="50" t="s">
        <v>13</v>
      </c>
      <c r="W5" s="51" t="s">
        <v>3</v>
      </c>
      <c r="X5" s="52" t="s">
        <v>4</v>
      </c>
      <c r="Y5" s="52" t="s">
        <v>5</v>
      </c>
      <c r="Z5" s="52" t="s">
        <v>6</v>
      </c>
      <c r="AA5" s="52" t="s">
        <v>7</v>
      </c>
      <c r="AB5" s="52" t="s">
        <v>8</v>
      </c>
      <c r="AC5" s="52" t="s">
        <v>9</v>
      </c>
      <c r="AD5" s="52" t="s">
        <v>10</v>
      </c>
      <c r="AE5" s="52" t="s">
        <v>11</v>
      </c>
      <c r="AF5" s="53" t="s">
        <v>14</v>
      </c>
      <c r="AG5" s="54" t="s">
        <v>3</v>
      </c>
      <c r="AH5" s="55" t="s">
        <v>4</v>
      </c>
      <c r="AI5" s="55" t="s">
        <v>5</v>
      </c>
      <c r="AJ5" s="55" t="s">
        <v>6</v>
      </c>
      <c r="AK5" s="55" t="s">
        <v>7</v>
      </c>
      <c r="AL5" s="55" t="s">
        <v>8</v>
      </c>
      <c r="AM5" s="55" t="s">
        <v>9</v>
      </c>
      <c r="AN5" s="55" t="s">
        <v>10</v>
      </c>
      <c r="AO5" s="55" t="s">
        <v>11</v>
      </c>
      <c r="AP5" s="56" t="s">
        <v>15</v>
      </c>
      <c r="AQ5" s="57" t="s">
        <v>3</v>
      </c>
      <c r="AR5" s="58" t="s">
        <v>4</v>
      </c>
      <c r="AS5" s="58" t="s">
        <v>5</v>
      </c>
      <c r="AT5" s="58" t="s">
        <v>6</v>
      </c>
      <c r="AU5" s="58" t="s">
        <v>7</v>
      </c>
      <c r="AV5" s="58" t="s">
        <v>8</v>
      </c>
      <c r="AW5" s="58" t="s">
        <v>9</v>
      </c>
      <c r="AX5" s="58" t="s">
        <v>10</v>
      </c>
      <c r="AY5" s="58" t="s">
        <v>11</v>
      </c>
      <c r="AZ5" s="59" t="s">
        <v>16</v>
      </c>
      <c r="BA5" s="60" t="s">
        <v>3</v>
      </c>
      <c r="BB5" s="61" t="s">
        <v>4</v>
      </c>
      <c r="BC5" s="61" t="s">
        <v>5</v>
      </c>
      <c r="BD5" s="61" t="s">
        <v>6</v>
      </c>
      <c r="BE5" s="61" t="s">
        <v>7</v>
      </c>
      <c r="BF5" s="61" t="s">
        <v>8</v>
      </c>
      <c r="BG5" s="61" t="s">
        <v>9</v>
      </c>
      <c r="BH5" s="61" t="s">
        <v>10</v>
      </c>
      <c r="BI5" s="61" t="s">
        <v>11</v>
      </c>
      <c r="BJ5" s="62" t="s">
        <v>17</v>
      </c>
      <c r="BK5" s="26"/>
      <c r="BL5" s="63">
        <f>(SMALL((L6:L80),1))</f>
        <v>6.59</v>
      </c>
      <c r="BM5" s="64">
        <f>(SMALL((V6:V80),1))</f>
        <v>12.5</v>
      </c>
      <c r="BN5" s="64">
        <f>(SMALL((AF6:AF80),1))</f>
        <v>10.74</v>
      </c>
      <c r="BO5" s="64">
        <f>(SMALL((AP6:AP80),1))</f>
        <v>8.34</v>
      </c>
      <c r="BP5" s="64">
        <f>(SMALL((AZ6:AZ80),1))</f>
        <v>13.75</v>
      </c>
      <c r="BQ5" s="65">
        <f>(SMALL((BJ6:BJ80),1))</f>
        <v>10.47</v>
      </c>
      <c r="BR5" s="66" t="s">
        <v>35</v>
      </c>
      <c r="BS5" s="67">
        <f>((100/(LARGE(BR6:BR80,1))))/100</f>
        <v>0.18073539803941974</v>
      </c>
      <c r="BT5" s="68" t="s">
        <v>26</v>
      </c>
      <c r="BV5" s="69" t="s">
        <v>36</v>
      </c>
    </row>
    <row r="6" spans="1:74" ht="12.75">
      <c r="A6" s="70">
        <v>41</v>
      </c>
      <c r="B6" s="71" t="s">
        <v>128</v>
      </c>
      <c r="C6" s="72">
        <v>6.7</v>
      </c>
      <c r="D6" s="73"/>
      <c r="E6" s="73">
        <v>7</v>
      </c>
      <c r="F6" s="73">
        <v>1</v>
      </c>
      <c r="G6" s="73"/>
      <c r="H6" s="73"/>
      <c r="I6" s="73"/>
      <c r="J6" s="73"/>
      <c r="K6" s="73"/>
      <c r="L6" s="74">
        <f>C6+F6*1+G6*2+H6*5+I6*10+J6*10+K6*3</f>
        <v>7.7</v>
      </c>
      <c r="M6" s="75">
        <v>11.5</v>
      </c>
      <c r="N6" s="76"/>
      <c r="O6" s="76">
        <v>11</v>
      </c>
      <c r="P6" s="76">
        <v>1</v>
      </c>
      <c r="Q6" s="76"/>
      <c r="R6" s="76"/>
      <c r="S6" s="76"/>
      <c r="T6" s="76"/>
      <c r="U6" s="76"/>
      <c r="V6" s="77">
        <f>M6+P6*1+Q6*2+R6*5+S6*10+T6*10+U6*3</f>
        <v>12.5</v>
      </c>
      <c r="W6" s="78">
        <v>11.52</v>
      </c>
      <c r="X6" s="79">
        <v>8</v>
      </c>
      <c r="Y6" s="79"/>
      <c r="Z6" s="79"/>
      <c r="AA6" s="79"/>
      <c r="AB6" s="79"/>
      <c r="AC6" s="79"/>
      <c r="AD6" s="79"/>
      <c r="AE6" s="79"/>
      <c r="AF6" s="80">
        <f>W6+Z6*1+AA6*2+AB6*5+AC6*10+AD6*10+AE6*3</f>
        <v>11.52</v>
      </c>
      <c r="AG6" s="81">
        <v>7.45</v>
      </c>
      <c r="AH6" s="82">
        <v>1</v>
      </c>
      <c r="AI6" s="82">
        <v>5</v>
      </c>
      <c r="AJ6" s="82">
        <v>3</v>
      </c>
      <c r="AK6" s="82"/>
      <c r="AL6" s="82"/>
      <c r="AM6" s="82"/>
      <c r="AN6" s="82"/>
      <c r="AO6" s="82"/>
      <c r="AP6" s="83">
        <f>AG6+AJ6*1+AK6*2+AL6*5+AM6*10+AN6*10+AO6*3</f>
        <v>10.45</v>
      </c>
      <c r="AQ6" s="84">
        <v>12.48</v>
      </c>
      <c r="AR6" s="85"/>
      <c r="AS6" s="85">
        <v>11</v>
      </c>
      <c r="AT6" s="85"/>
      <c r="AU6" s="85">
        <v>1</v>
      </c>
      <c r="AV6" s="85"/>
      <c r="AW6" s="85"/>
      <c r="AX6" s="85"/>
      <c r="AY6" s="85"/>
      <c r="AZ6" s="86">
        <f>AQ6+AT6*1+AU6*2+AV6*5+AW6*10+AX6*10+AY6*3</f>
        <v>14.48</v>
      </c>
      <c r="BA6" s="87">
        <v>8.5</v>
      </c>
      <c r="BB6" s="88">
        <v>2</v>
      </c>
      <c r="BC6" s="88">
        <v>6</v>
      </c>
      <c r="BD6" s="88">
        <v>2</v>
      </c>
      <c r="BE6" s="88"/>
      <c r="BF6" s="88"/>
      <c r="BG6" s="88"/>
      <c r="BH6" s="88"/>
      <c r="BI6" s="88"/>
      <c r="BJ6" s="89">
        <f>BA6+BD6*1+BE6*2+BF6*5+BG6*10+BH6*10+BI6*3</f>
        <v>10.5</v>
      </c>
      <c r="BK6" s="90"/>
      <c r="BL6" s="91">
        <f>$BL$5/L6</f>
        <v>0.8558441558441559</v>
      </c>
      <c r="BM6" s="92">
        <f>$BM$5/V6</f>
        <v>1</v>
      </c>
      <c r="BN6" s="92">
        <f>$BN$5/AF6</f>
        <v>0.9322916666666667</v>
      </c>
      <c r="BO6" s="92">
        <f>$BO$5/AP6</f>
        <v>0.798086124401914</v>
      </c>
      <c r="BP6" s="92">
        <f>$BP$5/AZ6</f>
        <v>0.949585635359116</v>
      </c>
      <c r="BQ6" s="93">
        <f>$BQ$5/BJ6</f>
        <v>0.9971428571428572</v>
      </c>
      <c r="BR6" s="94">
        <f>SUM(BL6:BQ6)</f>
        <v>5.53295043941471</v>
      </c>
      <c r="BS6" s="95">
        <f>($BS$5*BR6)</f>
        <v>1</v>
      </c>
      <c r="BT6" s="96">
        <f>(RANK(BS6,$BS$6:$BS$80))</f>
        <v>1</v>
      </c>
      <c r="BV6" s="171">
        <f>L6+V6+AF6+AP6+AZ6+BJ6</f>
        <v>67.15</v>
      </c>
    </row>
    <row r="7" spans="1:74" ht="12.75">
      <c r="A7" s="97">
        <v>7</v>
      </c>
      <c r="B7" s="98" t="s">
        <v>66</v>
      </c>
      <c r="C7" s="99">
        <v>8.92</v>
      </c>
      <c r="D7" s="100"/>
      <c r="E7" s="100">
        <v>7</v>
      </c>
      <c r="F7" s="100">
        <v>1</v>
      </c>
      <c r="G7" s="100"/>
      <c r="H7" s="100"/>
      <c r="I7" s="100"/>
      <c r="J7" s="100"/>
      <c r="K7" s="100"/>
      <c r="L7" s="101">
        <f>C7+F7*1+G7*2+H7*5+I7*10+J7*10+K7*3</f>
        <v>9.92</v>
      </c>
      <c r="M7" s="102">
        <v>12.74</v>
      </c>
      <c r="N7" s="103"/>
      <c r="O7" s="103">
        <v>10</v>
      </c>
      <c r="P7" s="103">
        <v>2</v>
      </c>
      <c r="Q7" s="103"/>
      <c r="R7" s="103"/>
      <c r="S7" s="103"/>
      <c r="T7" s="103"/>
      <c r="U7" s="103"/>
      <c r="V7" s="104">
        <f>M7+P7*1+Q7*2+R7*5+S7*10+T7*10+U7*3</f>
        <v>14.74</v>
      </c>
      <c r="W7" s="105">
        <v>15.55</v>
      </c>
      <c r="X7" s="106">
        <v>8</v>
      </c>
      <c r="Y7" s="106"/>
      <c r="Z7" s="106"/>
      <c r="AA7" s="106"/>
      <c r="AB7" s="106"/>
      <c r="AC7" s="106"/>
      <c r="AD7" s="106"/>
      <c r="AE7" s="106"/>
      <c r="AF7" s="107">
        <f>W7+Z7*1+AA7*2+AB7*5+AC7*10+AD7*10+AE7*3</f>
        <v>15.55</v>
      </c>
      <c r="AG7" s="108">
        <v>8.43</v>
      </c>
      <c r="AH7" s="109">
        <v>1</v>
      </c>
      <c r="AI7" s="109">
        <v>7</v>
      </c>
      <c r="AJ7" s="109">
        <v>1</v>
      </c>
      <c r="AK7" s="109"/>
      <c r="AL7" s="109"/>
      <c r="AM7" s="109"/>
      <c r="AN7" s="109"/>
      <c r="AO7" s="109"/>
      <c r="AP7" s="110">
        <f>AG7+AJ7*1+AK7*2+AL7*5+AM7*10+AN7*10+AO7*3</f>
        <v>9.43</v>
      </c>
      <c r="AQ7" s="111">
        <v>13.76</v>
      </c>
      <c r="AR7" s="112"/>
      <c r="AS7" s="112">
        <v>12</v>
      </c>
      <c r="AT7" s="112"/>
      <c r="AU7" s="112"/>
      <c r="AV7" s="112"/>
      <c r="AW7" s="112"/>
      <c r="AX7" s="112"/>
      <c r="AY7" s="112"/>
      <c r="AZ7" s="113">
        <f>AQ7+AT7*1+AU7*2+AV7*5+AW7*10+AX7*10+AY7*3</f>
        <v>13.76</v>
      </c>
      <c r="BA7" s="114">
        <v>8.91</v>
      </c>
      <c r="BB7" s="115">
        <v>2</v>
      </c>
      <c r="BC7" s="115">
        <v>5</v>
      </c>
      <c r="BD7" s="115">
        <v>3</v>
      </c>
      <c r="BE7" s="115"/>
      <c r="BF7" s="115"/>
      <c r="BG7" s="115"/>
      <c r="BH7" s="115"/>
      <c r="BI7" s="115"/>
      <c r="BJ7" s="116">
        <f>BA7+BD7*1+BE7*2+BF7*5+BG7*10+BH7*10+BI7*3</f>
        <v>11.91</v>
      </c>
      <c r="BK7" s="90"/>
      <c r="BL7" s="117">
        <f>$BL$5/L7</f>
        <v>0.6643145161290323</v>
      </c>
      <c r="BM7" s="118">
        <f>$BM$5/V7</f>
        <v>0.8480325644504749</v>
      </c>
      <c r="BN7" s="118">
        <f>$BN$5/AF7</f>
        <v>0.6906752411575563</v>
      </c>
      <c r="BO7" s="118">
        <f>$BO$5/AP7</f>
        <v>0.8844114528101803</v>
      </c>
      <c r="BP7" s="118">
        <f>$BP$5/AZ7</f>
        <v>0.9992732558139535</v>
      </c>
      <c r="BQ7" s="119">
        <f>$BQ$5/BJ7</f>
        <v>0.8790931989924433</v>
      </c>
      <c r="BR7" s="120">
        <f>SUM(BL7:BQ7)</f>
        <v>4.965800229353641</v>
      </c>
      <c r="BS7" s="121">
        <f>($BS$5*BR7)</f>
        <v>0.897495881036472</v>
      </c>
      <c r="BT7" s="122">
        <f>(RANK(BS7,$BS$6:$BS$80))</f>
        <v>2</v>
      </c>
      <c r="BV7" s="123">
        <f>L7+V7+AF7+AP7+AZ7+BJ7</f>
        <v>75.31</v>
      </c>
    </row>
    <row r="8" spans="1:74" ht="12.75">
      <c r="A8" s="97">
        <v>8</v>
      </c>
      <c r="B8" s="98" t="s">
        <v>67</v>
      </c>
      <c r="C8" s="99">
        <v>7.73</v>
      </c>
      <c r="D8" s="100"/>
      <c r="E8" s="100">
        <v>8</v>
      </c>
      <c r="F8" s="100"/>
      <c r="G8" s="100"/>
      <c r="H8" s="100"/>
      <c r="I8" s="100"/>
      <c r="J8" s="100"/>
      <c r="K8" s="100"/>
      <c r="L8" s="101">
        <f>C8+F8*1+G8*2+H8*5+I8*10+J8*10+K8*3</f>
        <v>7.73</v>
      </c>
      <c r="M8" s="102">
        <v>13.74</v>
      </c>
      <c r="N8" s="103"/>
      <c r="O8" s="103">
        <v>8</v>
      </c>
      <c r="P8" s="103">
        <v>4</v>
      </c>
      <c r="Q8" s="103"/>
      <c r="R8" s="103"/>
      <c r="S8" s="103"/>
      <c r="T8" s="103"/>
      <c r="U8" s="103"/>
      <c r="V8" s="104">
        <f>M8+P8*1+Q8*2+R8*5+S8*10+T8*10+U8*3</f>
        <v>17.740000000000002</v>
      </c>
      <c r="W8" s="105">
        <v>24.78</v>
      </c>
      <c r="X8" s="106">
        <v>8</v>
      </c>
      <c r="Y8" s="106"/>
      <c r="Z8" s="106"/>
      <c r="AA8" s="106"/>
      <c r="AB8" s="106"/>
      <c r="AC8" s="106"/>
      <c r="AD8" s="106"/>
      <c r="AE8" s="106"/>
      <c r="AF8" s="107">
        <f>W8+Z8*1+AA8*2+AB8*5+AC8*10+AD8*10+AE8*3</f>
        <v>24.78</v>
      </c>
      <c r="AG8" s="108">
        <v>8.56</v>
      </c>
      <c r="AH8" s="109">
        <v>1</v>
      </c>
      <c r="AI8" s="109">
        <v>7</v>
      </c>
      <c r="AJ8" s="109">
        <v>1</v>
      </c>
      <c r="AK8" s="109"/>
      <c r="AL8" s="109"/>
      <c r="AM8" s="109"/>
      <c r="AN8" s="109"/>
      <c r="AO8" s="109"/>
      <c r="AP8" s="110">
        <f>AG8+AJ8*1+AK8*2+AL8*5+AM8*10+AN8*10+AO8*3</f>
        <v>9.56</v>
      </c>
      <c r="AQ8" s="111">
        <v>13.49</v>
      </c>
      <c r="AR8" s="112"/>
      <c r="AS8" s="112">
        <v>11</v>
      </c>
      <c r="AT8" s="112">
        <v>1</v>
      </c>
      <c r="AU8" s="112"/>
      <c r="AV8" s="112"/>
      <c r="AW8" s="112"/>
      <c r="AX8" s="112"/>
      <c r="AY8" s="112"/>
      <c r="AZ8" s="113">
        <f>AQ8+AT8*1+AU8*2+AV8*5+AW8*10+AX8*10+AY8*3</f>
        <v>14.49</v>
      </c>
      <c r="BA8" s="114">
        <v>10.47</v>
      </c>
      <c r="BB8" s="115">
        <v>2</v>
      </c>
      <c r="BC8" s="115">
        <v>8</v>
      </c>
      <c r="BD8" s="115"/>
      <c r="BE8" s="115"/>
      <c r="BF8" s="115"/>
      <c r="BG8" s="115"/>
      <c r="BH8" s="115"/>
      <c r="BI8" s="115"/>
      <c r="BJ8" s="116">
        <f>BA8+BD8*1+BE8*2+BF8*5+BG8*10+BH8*10+BI8*3</f>
        <v>10.47</v>
      </c>
      <c r="BK8" s="90"/>
      <c r="BL8" s="117">
        <f>$BL$5/L8</f>
        <v>0.852522639068564</v>
      </c>
      <c r="BM8" s="118">
        <f>$BM$5/V8</f>
        <v>0.7046223224351746</v>
      </c>
      <c r="BN8" s="118">
        <f>$BN$5/AF8</f>
        <v>0.4334140435835351</v>
      </c>
      <c r="BO8" s="118">
        <f>$BO$5/AP8</f>
        <v>0.8723849372384936</v>
      </c>
      <c r="BP8" s="118">
        <f>$BP$5/AZ8</f>
        <v>0.9489302967563837</v>
      </c>
      <c r="BQ8" s="119">
        <f>$BQ$5/BJ8</f>
        <v>1</v>
      </c>
      <c r="BR8" s="120">
        <f>SUM(BL8:BQ8)</f>
        <v>4.811874239082151</v>
      </c>
      <c r="BS8" s="121">
        <f>($BS$5*BR8)</f>
        <v>0.8696760059161425</v>
      </c>
      <c r="BT8" s="122">
        <f>(RANK(BS8,$BS$6:$BS$80))</f>
        <v>3</v>
      </c>
      <c r="BV8" s="123">
        <f>L8+V8+AF8+AP8+AZ8+BJ8</f>
        <v>84.77</v>
      </c>
    </row>
    <row r="9" spans="1:74" ht="12.75">
      <c r="A9" s="97">
        <v>67</v>
      </c>
      <c r="B9" s="125" t="s">
        <v>113</v>
      </c>
      <c r="C9" s="99">
        <v>7.49</v>
      </c>
      <c r="D9" s="100"/>
      <c r="E9" s="100">
        <v>6</v>
      </c>
      <c r="F9" s="100">
        <v>2</v>
      </c>
      <c r="G9" s="100"/>
      <c r="H9" s="100"/>
      <c r="I9" s="100"/>
      <c r="J9" s="100"/>
      <c r="K9" s="100"/>
      <c r="L9" s="101">
        <f>C9+F9*1+G9*2+H9*5+I9*10+J9*10+K9*3</f>
        <v>9.49</v>
      </c>
      <c r="M9" s="102">
        <v>14.74</v>
      </c>
      <c r="N9" s="103"/>
      <c r="O9" s="103">
        <v>8</v>
      </c>
      <c r="P9" s="103">
        <v>4</v>
      </c>
      <c r="Q9" s="103"/>
      <c r="R9" s="103"/>
      <c r="S9" s="103"/>
      <c r="T9" s="103"/>
      <c r="U9" s="103"/>
      <c r="V9" s="104">
        <f>M9+P9*1+Q9*2+R9*5+S9*10+T9*10+U9*3</f>
        <v>18.740000000000002</v>
      </c>
      <c r="W9" s="105">
        <v>10.74</v>
      </c>
      <c r="X9" s="106">
        <v>8</v>
      </c>
      <c r="Y9" s="106"/>
      <c r="Z9" s="106"/>
      <c r="AA9" s="106"/>
      <c r="AB9" s="106"/>
      <c r="AC9" s="106"/>
      <c r="AD9" s="106"/>
      <c r="AE9" s="106"/>
      <c r="AF9" s="107">
        <f>W9+Z9*1+AA9*2+AB9*5+AC9*10+AD9*10+AE9*3</f>
        <v>10.74</v>
      </c>
      <c r="AG9" s="108">
        <v>8.94</v>
      </c>
      <c r="AH9" s="109">
        <v>1</v>
      </c>
      <c r="AI9" s="109">
        <v>6</v>
      </c>
      <c r="AJ9" s="109">
        <v>1</v>
      </c>
      <c r="AK9" s="109">
        <v>1</v>
      </c>
      <c r="AL9" s="109"/>
      <c r="AM9" s="109"/>
      <c r="AN9" s="109"/>
      <c r="AO9" s="109"/>
      <c r="AP9" s="110">
        <f>AG9+AJ9*1+AK9*2+AL9*5+AM9*10+AN9*10+AO9*3</f>
        <v>11.94</v>
      </c>
      <c r="AQ9" s="111">
        <v>14.13</v>
      </c>
      <c r="AR9" s="112"/>
      <c r="AS9" s="112">
        <v>11</v>
      </c>
      <c r="AT9" s="112">
        <v>1</v>
      </c>
      <c r="AU9" s="112"/>
      <c r="AV9" s="112"/>
      <c r="AW9" s="112"/>
      <c r="AX9" s="112"/>
      <c r="AY9" s="112"/>
      <c r="AZ9" s="113">
        <f>AQ9+AT9*1+AU9*2+AV9*5+AW9*10+AX9*10+AY9*3</f>
        <v>15.13</v>
      </c>
      <c r="BA9" s="114">
        <v>10.68</v>
      </c>
      <c r="BB9" s="115">
        <v>2</v>
      </c>
      <c r="BC9" s="115">
        <v>6</v>
      </c>
      <c r="BD9" s="115">
        <v>1</v>
      </c>
      <c r="BE9" s="115">
        <v>1</v>
      </c>
      <c r="BF9" s="115"/>
      <c r="BG9" s="115"/>
      <c r="BH9" s="115"/>
      <c r="BI9" s="115"/>
      <c r="BJ9" s="116">
        <f>BA9+BD9*1+BE9*2+BF9*5+BG9*10+BH9*10+BI9*3</f>
        <v>13.68</v>
      </c>
      <c r="BK9" s="90"/>
      <c r="BL9" s="117">
        <f>$BL$5/L9</f>
        <v>0.6944151738672286</v>
      </c>
      <c r="BM9" s="118">
        <f>$BM$5/V9</f>
        <v>0.6670224119530416</v>
      </c>
      <c r="BN9" s="118">
        <f>$BN$5/AF9</f>
        <v>1</v>
      </c>
      <c r="BO9" s="118">
        <f>$BO$5/AP9</f>
        <v>0.6984924623115578</v>
      </c>
      <c r="BP9" s="118">
        <f>$BP$5/AZ9</f>
        <v>0.9087904824851288</v>
      </c>
      <c r="BQ9" s="119">
        <f>$BQ$5/BJ9</f>
        <v>0.7653508771929826</v>
      </c>
      <c r="BR9" s="120">
        <f>SUM(BL9:BQ9)</f>
        <v>4.73407140780994</v>
      </c>
      <c r="BS9" s="121">
        <f>($BS$5*BR9)</f>
        <v>0.8556142802375656</v>
      </c>
      <c r="BT9" s="122">
        <f>(RANK(BS9,$BS$6:$BS$80))</f>
        <v>4</v>
      </c>
      <c r="BV9" s="123">
        <f>L9+V9+AF9+AP9+AZ9+BJ9</f>
        <v>79.72</v>
      </c>
    </row>
    <row r="10" spans="1:74" s="124" customFormat="1" ht="12.75">
      <c r="A10" s="97">
        <v>27</v>
      </c>
      <c r="B10" s="98" t="s">
        <v>126</v>
      </c>
      <c r="C10" s="99">
        <v>9.24</v>
      </c>
      <c r="D10" s="100"/>
      <c r="E10" s="100">
        <v>8</v>
      </c>
      <c r="F10" s="100"/>
      <c r="G10" s="100"/>
      <c r="H10" s="100"/>
      <c r="I10" s="100"/>
      <c r="J10" s="100"/>
      <c r="K10" s="100"/>
      <c r="L10" s="101">
        <f>C10+F10*1+G10*2+H10*5+I10*10+J10*10+K10*3</f>
        <v>9.24</v>
      </c>
      <c r="M10" s="102">
        <v>16.51</v>
      </c>
      <c r="N10" s="103"/>
      <c r="O10" s="103">
        <v>12</v>
      </c>
      <c r="P10" s="103"/>
      <c r="Q10" s="103"/>
      <c r="R10" s="103"/>
      <c r="S10" s="103"/>
      <c r="T10" s="103"/>
      <c r="U10" s="103"/>
      <c r="V10" s="104">
        <f>M10+P10*1+Q10*2+R10*5+S10*10+T10*10+U10*3</f>
        <v>16.51</v>
      </c>
      <c r="W10" s="105">
        <v>12.87</v>
      </c>
      <c r="X10" s="106">
        <v>8</v>
      </c>
      <c r="Y10" s="106"/>
      <c r="Z10" s="106"/>
      <c r="AA10" s="106"/>
      <c r="AB10" s="106"/>
      <c r="AC10" s="106"/>
      <c r="AD10" s="106"/>
      <c r="AE10" s="106"/>
      <c r="AF10" s="107">
        <f>W10+Z10*1+AA10*2+AB10*5+AC10*10+AD10*10+AE10*3</f>
        <v>12.87</v>
      </c>
      <c r="AG10" s="108">
        <v>9.93</v>
      </c>
      <c r="AH10" s="109">
        <v>1</v>
      </c>
      <c r="AI10" s="109">
        <v>6</v>
      </c>
      <c r="AJ10" s="109">
        <v>2</v>
      </c>
      <c r="AK10" s="109"/>
      <c r="AL10" s="109"/>
      <c r="AM10" s="109"/>
      <c r="AN10" s="109"/>
      <c r="AO10" s="109"/>
      <c r="AP10" s="110">
        <f>AG10+AJ10*1+AK10*2+AL10*5+AM10*10+AN10*10+AO10*3</f>
        <v>11.93</v>
      </c>
      <c r="AQ10" s="111">
        <v>18.06</v>
      </c>
      <c r="AR10" s="112"/>
      <c r="AS10" s="112">
        <v>8</v>
      </c>
      <c r="AT10" s="112">
        <v>4</v>
      </c>
      <c r="AU10" s="112"/>
      <c r="AV10" s="112"/>
      <c r="AW10" s="112"/>
      <c r="AX10" s="112"/>
      <c r="AY10" s="112"/>
      <c r="AZ10" s="113">
        <f>AQ10+AT10*1+AU10*2+AV10*5+AW10*10+AX10*10+AY10*3</f>
        <v>22.06</v>
      </c>
      <c r="BA10" s="114">
        <v>9.51</v>
      </c>
      <c r="BB10" s="115">
        <v>2</v>
      </c>
      <c r="BC10" s="115">
        <v>7</v>
      </c>
      <c r="BD10" s="115">
        <v>1</v>
      </c>
      <c r="BE10" s="115"/>
      <c r="BF10" s="115"/>
      <c r="BG10" s="115"/>
      <c r="BH10" s="115"/>
      <c r="BI10" s="115"/>
      <c r="BJ10" s="116">
        <f>BA10+BD10*1+BE10*2+BF10*5+BG10*10+BH10*10+BI10*3</f>
        <v>10.51</v>
      </c>
      <c r="BK10" s="90"/>
      <c r="BL10" s="117">
        <f>$BL$5/L10</f>
        <v>0.7132034632034632</v>
      </c>
      <c r="BM10" s="118">
        <f>$BM$5/V10</f>
        <v>0.7571168988491822</v>
      </c>
      <c r="BN10" s="118">
        <f>$BN$5/AF10</f>
        <v>0.8344988344988346</v>
      </c>
      <c r="BO10" s="118">
        <f>$BO$5/AP10</f>
        <v>0.6990779547359598</v>
      </c>
      <c r="BP10" s="118">
        <f>$BP$5/AZ10</f>
        <v>0.6233000906618315</v>
      </c>
      <c r="BQ10" s="119">
        <f>$BQ$5/BJ10</f>
        <v>0.9961941008563274</v>
      </c>
      <c r="BR10" s="120">
        <f>SUM(BL10:BQ10)</f>
        <v>4.623391342805599</v>
      </c>
      <c r="BS10" s="121">
        <f>($BS$5*BR10)</f>
        <v>0.8356104746339772</v>
      </c>
      <c r="BT10" s="122">
        <f>(RANK(BS10,$BS$6:$BS$80))</f>
        <v>5</v>
      </c>
      <c r="BU10"/>
      <c r="BV10" s="123">
        <f>L10+V10+AF10+AP10+AZ10+BJ10</f>
        <v>83.12</v>
      </c>
    </row>
    <row r="11" spans="1:74" ht="12.75">
      <c r="A11" s="97">
        <v>13</v>
      </c>
      <c r="B11" s="98" t="s">
        <v>71</v>
      </c>
      <c r="C11" s="99">
        <v>6.72</v>
      </c>
      <c r="D11" s="100"/>
      <c r="E11" s="100">
        <v>6</v>
      </c>
      <c r="F11" s="100">
        <v>2</v>
      </c>
      <c r="G11" s="100"/>
      <c r="H11" s="100"/>
      <c r="I11" s="100"/>
      <c r="J11" s="100"/>
      <c r="K11" s="100"/>
      <c r="L11" s="101">
        <f>C11+F11*1+G11*2+H11*5+I11*10+J11*10+K11*3</f>
        <v>8.719999999999999</v>
      </c>
      <c r="M11" s="102">
        <v>10.82</v>
      </c>
      <c r="N11" s="103"/>
      <c r="O11" s="103">
        <v>10</v>
      </c>
      <c r="P11" s="103">
        <v>2</v>
      </c>
      <c r="Q11" s="103"/>
      <c r="R11" s="103"/>
      <c r="S11" s="103"/>
      <c r="T11" s="103"/>
      <c r="U11" s="103"/>
      <c r="V11" s="104">
        <f>M11+P11*1+Q11*2+R11*5+S11*10+T11*10+U11*3</f>
        <v>12.82</v>
      </c>
      <c r="W11" s="105">
        <v>18.01</v>
      </c>
      <c r="X11" s="106">
        <v>8</v>
      </c>
      <c r="Y11" s="106"/>
      <c r="Z11" s="106"/>
      <c r="AA11" s="106"/>
      <c r="AB11" s="106"/>
      <c r="AC11" s="106"/>
      <c r="AD11" s="106"/>
      <c r="AE11" s="106"/>
      <c r="AF11" s="107">
        <f>W11+Z11*1+AA11*2+AB11*5+AC11*10+AD11*10+AE11*3</f>
        <v>18.01</v>
      </c>
      <c r="AG11" s="108">
        <v>7.87</v>
      </c>
      <c r="AH11" s="109">
        <v>1</v>
      </c>
      <c r="AI11" s="109">
        <v>6</v>
      </c>
      <c r="AJ11" s="109">
        <v>2</v>
      </c>
      <c r="AK11" s="109"/>
      <c r="AL11" s="109"/>
      <c r="AM11" s="109"/>
      <c r="AN11" s="109"/>
      <c r="AO11" s="109"/>
      <c r="AP11" s="110">
        <f>AG11+AJ11*1+AK11*2+AL11*5+AM11*10+AN11*10+AO11*3</f>
        <v>9.870000000000001</v>
      </c>
      <c r="AQ11" s="111">
        <v>13.19</v>
      </c>
      <c r="AR11" s="112"/>
      <c r="AS11" s="112">
        <v>10</v>
      </c>
      <c r="AT11" s="112">
        <v>2</v>
      </c>
      <c r="AU11" s="112"/>
      <c r="AV11" s="112"/>
      <c r="AW11" s="112"/>
      <c r="AX11" s="112"/>
      <c r="AY11" s="112"/>
      <c r="AZ11" s="113">
        <f>AQ11+AT11*1+AU11*2+AV11*5+AW11*10+AX11*10+AY11*3</f>
        <v>15.19</v>
      </c>
      <c r="BA11" s="114">
        <v>9.32</v>
      </c>
      <c r="BB11" s="115">
        <v>2</v>
      </c>
      <c r="BC11" s="115">
        <v>6</v>
      </c>
      <c r="BD11" s="115"/>
      <c r="BE11" s="115"/>
      <c r="BF11" s="115">
        <v>2</v>
      </c>
      <c r="BG11" s="115"/>
      <c r="BH11" s="115"/>
      <c r="BI11" s="115"/>
      <c r="BJ11" s="116">
        <f>BA11+BD11*1+BE11*2+BF11*5+BG11*10+BH11*10+BI11*3</f>
        <v>19.32</v>
      </c>
      <c r="BK11" s="90"/>
      <c r="BL11" s="117">
        <f>$BL$5/L11</f>
        <v>0.7557339449541285</v>
      </c>
      <c r="BM11" s="118">
        <f>$BM$5/V11</f>
        <v>0.9750390015600624</v>
      </c>
      <c r="BN11" s="118">
        <f>$BN$5/AF11</f>
        <v>0.5963353692393114</v>
      </c>
      <c r="BO11" s="118">
        <f>$BO$5/AP11</f>
        <v>0.8449848024316109</v>
      </c>
      <c r="BP11" s="118">
        <f>$BP$5/AZ11</f>
        <v>0.9052007899934168</v>
      </c>
      <c r="BQ11" s="119">
        <f>$BQ$5/BJ11</f>
        <v>0.5419254658385093</v>
      </c>
      <c r="BR11" s="120">
        <f>SUM(BL11:BQ11)</f>
        <v>4.61921937401704</v>
      </c>
      <c r="BS11" s="121">
        <f>($BS$5*BR11)</f>
        <v>0.834856452194369</v>
      </c>
      <c r="BT11" s="122">
        <f>(RANK(BS11,$BS$6:$BS$80))</f>
        <v>6</v>
      </c>
      <c r="BV11" s="123">
        <f>L11+V11+AF11+AP11+AZ11+BJ11</f>
        <v>83.93</v>
      </c>
    </row>
    <row r="12" spans="1:74" ht="12.75">
      <c r="A12" s="97">
        <v>42</v>
      </c>
      <c r="B12" s="98" t="s">
        <v>93</v>
      </c>
      <c r="C12" s="99">
        <v>9.03</v>
      </c>
      <c r="D12" s="100"/>
      <c r="E12" s="100">
        <v>7</v>
      </c>
      <c r="F12" s="100">
        <v>1</v>
      </c>
      <c r="G12" s="100"/>
      <c r="H12" s="100"/>
      <c r="I12" s="100"/>
      <c r="J12" s="100"/>
      <c r="K12" s="100"/>
      <c r="L12" s="101">
        <f>C12+F12*1+G12*2+H12*5+I12*10+J12*10+K12*3</f>
        <v>10.03</v>
      </c>
      <c r="M12" s="102">
        <v>19.94</v>
      </c>
      <c r="N12" s="103"/>
      <c r="O12" s="103">
        <v>9</v>
      </c>
      <c r="P12" s="103">
        <v>2</v>
      </c>
      <c r="Q12" s="103"/>
      <c r="R12" s="103">
        <v>1</v>
      </c>
      <c r="S12" s="103"/>
      <c r="T12" s="103"/>
      <c r="U12" s="103"/>
      <c r="V12" s="104">
        <f>M12+P12*1+Q12*2+R12*5+S12*10+T12*10+U12*3</f>
        <v>26.94</v>
      </c>
      <c r="W12" s="105">
        <v>15.08</v>
      </c>
      <c r="X12" s="106">
        <v>8</v>
      </c>
      <c r="Y12" s="106"/>
      <c r="Z12" s="106"/>
      <c r="AA12" s="106"/>
      <c r="AB12" s="106"/>
      <c r="AC12" s="106"/>
      <c r="AD12" s="106"/>
      <c r="AE12" s="106"/>
      <c r="AF12" s="107">
        <f>W12+Z12*1+AA12*2+AB12*5+AC12*10+AD12*10+AE12*3</f>
        <v>15.08</v>
      </c>
      <c r="AG12" s="108">
        <v>8.34</v>
      </c>
      <c r="AH12" s="109">
        <v>1</v>
      </c>
      <c r="AI12" s="109">
        <v>8</v>
      </c>
      <c r="AJ12" s="109"/>
      <c r="AK12" s="109"/>
      <c r="AL12" s="109"/>
      <c r="AM12" s="109"/>
      <c r="AN12" s="109"/>
      <c r="AO12" s="109"/>
      <c r="AP12" s="110">
        <f>AG12+AJ12*1+AK12*2+AL12*5+AM12*10+AN12*10+AO12*3</f>
        <v>8.34</v>
      </c>
      <c r="AQ12" s="111">
        <v>12.32</v>
      </c>
      <c r="AR12" s="112"/>
      <c r="AS12" s="112">
        <v>9</v>
      </c>
      <c r="AT12" s="112">
        <v>1</v>
      </c>
      <c r="AU12" s="112">
        <v>2</v>
      </c>
      <c r="AV12" s="112"/>
      <c r="AW12" s="112"/>
      <c r="AX12" s="112"/>
      <c r="AY12" s="112"/>
      <c r="AZ12" s="113">
        <f>AQ12+AT12*1+AU12*2+AV12*5+AW12*10+AX12*10+AY12*3</f>
        <v>17.32</v>
      </c>
      <c r="BA12" s="114">
        <v>8.01</v>
      </c>
      <c r="BB12" s="115">
        <v>2</v>
      </c>
      <c r="BC12" s="115">
        <v>6</v>
      </c>
      <c r="BD12" s="115">
        <v>1</v>
      </c>
      <c r="BE12" s="115">
        <v>1</v>
      </c>
      <c r="BF12" s="115"/>
      <c r="BG12" s="115"/>
      <c r="BH12" s="115"/>
      <c r="BI12" s="115"/>
      <c r="BJ12" s="116">
        <f>BA12+BD12*1+BE12*2+BF12*5+BG12*10+BH12*10+BI12*3</f>
        <v>11.01</v>
      </c>
      <c r="BK12" s="90"/>
      <c r="BL12" s="117">
        <f>$BL$5/L12</f>
        <v>0.6570289132602194</v>
      </c>
      <c r="BM12" s="118">
        <f>$BM$5/V12</f>
        <v>0.46399406087602074</v>
      </c>
      <c r="BN12" s="118">
        <f>$BN$5/AF12</f>
        <v>0.7122015915119364</v>
      </c>
      <c r="BO12" s="118">
        <f>$BO$5/AP12</f>
        <v>1</v>
      </c>
      <c r="BP12" s="118">
        <f>$BP$5/AZ12</f>
        <v>0.793879907621247</v>
      </c>
      <c r="BQ12" s="119">
        <f>$BQ$5/BJ12</f>
        <v>0.9509536784741145</v>
      </c>
      <c r="BR12" s="120">
        <f>SUM(BL12:BQ12)</f>
        <v>4.578058151743538</v>
      </c>
      <c r="BS12" s="121">
        <f>($BS$5*BR12)</f>
        <v>0.8274171623029786</v>
      </c>
      <c r="BT12" s="122">
        <f>(RANK(BS12,$BS$6:$BS$80))</f>
        <v>7</v>
      </c>
      <c r="BV12" s="123">
        <f>L12+V12+AF12+AP12+AZ12+BJ12</f>
        <v>88.72000000000001</v>
      </c>
    </row>
    <row r="13" spans="1:74" ht="12.75">
      <c r="A13" s="97">
        <v>19</v>
      </c>
      <c r="B13" s="125" t="s">
        <v>77</v>
      </c>
      <c r="C13" s="99">
        <v>8.75</v>
      </c>
      <c r="D13" s="100"/>
      <c r="E13" s="100">
        <v>8</v>
      </c>
      <c r="F13" s="100"/>
      <c r="G13" s="100"/>
      <c r="H13" s="100"/>
      <c r="I13" s="100"/>
      <c r="J13" s="100"/>
      <c r="K13" s="100"/>
      <c r="L13" s="101">
        <f>C13+F13*1+G13*2+H13*5+I13*10+J13*10+K13*3</f>
        <v>8.75</v>
      </c>
      <c r="M13" s="102">
        <v>24.75</v>
      </c>
      <c r="N13" s="103"/>
      <c r="O13" s="103">
        <v>11</v>
      </c>
      <c r="P13" s="103">
        <v>1</v>
      </c>
      <c r="Q13" s="103"/>
      <c r="R13" s="103"/>
      <c r="S13" s="103"/>
      <c r="T13" s="103"/>
      <c r="U13" s="103"/>
      <c r="V13" s="104">
        <f>M13+P13*1+Q13*2+R13*5+S13*10+T13*10+U13*3</f>
        <v>25.75</v>
      </c>
      <c r="W13" s="105">
        <v>12.19</v>
      </c>
      <c r="X13" s="106">
        <v>8</v>
      </c>
      <c r="Y13" s="106"/>
      <c r="Z13" s="106"/>
      <c r="AA13" s="106"/>
      <c r="AB13" s="106"/>
      <c r="AC13" s="106"/>
      <c r="AD13" s="106"/>
      <c r="AE13" s="106"/>
      <c r="AF13" s="107">
        <f>W13+Z13*1+AA13*2+AB13*5+AC13*10+AD13*10+AE13*3</f>
        <v>12.19</v>
      </c>
      <c r="AG13" s="108">
        <v>8.59</v>
      </c>
      <c r="AH13" s="109">
        <v>1</v>
      </c>
      <c r="AI13" s="109">
        <v>7</v>
      </c>
      <c r="AJ13" s="109">
        <v>1</v>
      </c>
      <c r="AK13" s="109"/>
      <c r="AL13" s="109"/>
      <c r="AM13" s="109"/>
      <c r="AN13" s="109"/>
      <c r="AO13" s="109"/>
      <c r="AP13" s="110">
        <f>AG13+AJ13*1+AK13*2+AL13*5+AM13*10+AN13*10+AO13*3</f>
        <v>9.59</v>
      </c>
      <c r="AQ13" s="111">
        <v>12.73</v>
      </c>
      <c r="AR13" s="112"/>
      <c r="AS13" s="112">
        <v>10</v>
      </c>
      <c r="AT13" s="112">
        <v>2</v>
      </c>
      <c r="AU13" s="112"/>
      <c r="AV13" s="112"/>
      <c r="AW13" s="112"/>
      <c r="AX13" s="112"/>
      <c r="AY13" s="112"/>
      <c r="AZ13" s="113">
        <f>AQ13+AT13*1+AU13*2+AV13*5+AW13*10+AX13*10+AY13*3</f>
        <v>14.73</v>
      </c>
      <c r="BA13" s="114">
        <v>7.48</v>
      </c>
      <c r="BB13" s="115">
        <v>2</v>
      </c>
      <c r="BC13" s="115">
        <v>4</v>
      </c>
      <c r="BD13" s="115">
        <v>1</v>
      </c>
      <c r="BE13" s="115">
        <v>2</v>
      </c>
      <c r="BF13" s="115">
        <v>1</v>
      </c>
      <c r="BG13" s="115"/>
      <c r="BH13" s="115"/>
      <c r="BI13" s="115"/>
      <c r="BJ13" s="116">
        <f>BA13+BD13*1+BE13*2+BF13*5+BG13*10+BH13*10+BI13*3</f>
        <v>17.48</v>
      </c>
      <c r="BK13" s="90"/>
      <c r="BL13" s="117">
        <f>$BL$5/L13</f>
        <v>0.7531428571428571</v>
      </c>
      <c r="BM13" s="118">
        <f>$BM$5/V13</f>
        <v>0.4854368932038835</v>
      </c>
      <c r="BN13" s="118">
        <f>$BN$5/AF13</f>
        <v>0.8810500410172273</v>
      </c>
      <c r="BO13" s="118">
        <f>$BO$5/AP13</f>
        <v>0.8696558915537018</v>
      </c>
      <c r="BP13" s="118">
        <f>$BP$5/AZ13</f>
        <v>0.93346911065852</v>
      </c>
      <c r="BQ13" s="119">
        <f>$BQ$5/BJ13</f>
        <v>0.5989702517162472</v>
      </c>
      <c r="BR13" s="120">
        <f>SUM(BL13:BQ13)</f>
        <v>4.521725045292437</v>
      </c>
      <c r="BS13" s="121">
        <f>($BS$5*BR13)</f>
        <v>0.8172357758857419</v>
      </c>
      <c r="BT13" s="122">
        <f>(RANK(BS13,$BS$6:$BS$80))</f>
        <v>8</v>
      </c>
      <c r="BV13" s="123">
        <f>L13+V13+AF13+AP13+AZ13+BJ13</f>
        <v>88.49000000000001</v>
      </c>
    </row>
    <row r="14" spans="1:74" ht="12.75">
      <c r="A14" s="97">
        <v>70</v>
      </c>
      <c r="B14" s="98" t="s">
        <v>116</v>
      </c>
      <c r="C14" s="99">
        <v>8.03</v>
      </c>
      <c r="D14" s="100"/>
      <c r="E14" s="100">
        <v>6</v>
      </c>
      <c r="F14" s="100">
        <v>1</v>
      </c>
      <c r="G14" s="100">
        <v>1</v>
      </c>
      <c r="H14" s="100"/>
      <c r="I14" s="100"/>
      <c r="J14" s="100"/>
      <c r="K14" s="100"/>
      <c r="L14" s="101">
        <f>C14+F14*1+G14*2+H14*5+I14*10+J14*10+K14*3</f>
        <v>11.03</v>
      </c>
      <c r="M14" s="102">
        <v>12.54</v>
      </c>
      <c r="N14" s="103"/>
      <c r="O14" s="103">
        <v>12</v>
      </c>
      <c r="P14" s="103"/>
      <c r="Q14" s="103"/>
      <c r="R14" s="103"/>
      <c r="S14" s="103"/>
      <c r="T14" s="103"/>
      <c r="U14" s="103"/>
      <c r="V14" s="104">
        <f>M14+P14*1+Q14*2+R14*5+S14*10+T14*10+U14*3</f>
        <v>12.54</v>
      </c>
      <c r="W14" s="105">
        <v>17.05</v>
      </c>
      <c r="X14" s="106">
        <v>8</v>
      </c>
      <c r="Y14" s="106"/>
      <c r="Z14" s="106"/>
      <c r="AA14" s="106"/>
      <c r="AB14" s="106"/>
      <c r="AC14" s="106"/>
      <c r="AD14" s="106"/>
      <c r="AE14" s="106"/>
      <c r="AF14" s="107">
        <f>W14+Z14*1+AA14*2+AB14*5+AC14*10+AD14*10+AE14*3</f>
        <v>17.05</v>
      </c>
      <c r="AG14" s="108">
        <v>9.2</v>
      </c>
      <c r="AH14" s="109">
        <v>1</v>
      </c>
      <c r="AI14" s="109">
        <v>5</v>
      </c>
      <c r="AJ14" s="109">
        <v>3</v>
      </c>
      <c r="AK14" s="109"/>
      <c r="AL14" s="109"/>
      <c r="AM14" s="109"/>
      <c r="AN14" s="109"/>
      <c r="AO14" s="109">
        <v>2</v>
      </c>
      <c r="AP14" s="110">
        <f>AG14+AJ14*1+AK14*2+AL14*5+AM14*10+AN14*10+AO14*3</f>
        <v>18.2</v>
      </c>
      <c r="AQ14" s="111">
        <v>11.83</v>
      </c>
      <c r="AR14" s="112"/>
      <c r="AS14" s="112">
        <v>10</v>
      </c>
      <c r="AT14" s="112">
        <v>1</v>
      </c>
      <c r="AU14" s="112">
        <v>1</v>
      </c>
      <c r="AV14" s="112"/>
      <c r="AW14" s="112"/>
      <c r="AX14" s="112"/>
      <c r="AY14" s="112"/>
      <c r="AZ14" s="113">
        <f>AQ14+AT14*1+AU14*2+AV14*5+AW14*10+AX14*10+AY14*3</f>
        <v>14.83</v>
      </c>
      <c r="BA14" s="114">
        <v>11.88</v>
      </c>
      <c r="BB14" s="115">
        <v>2</v>
      </c>
      <c r="BC14" s="115">
        <v>8</v>
      </c>
      <c r="BD14" s="115"/>
      <c r="BE14" s="115"/>
      <c r="BF14" s="115"/>
      <c r="BG14" s="115"/>
      <c r="BH14" s="115"/>
      <c r="BI14" s="115"/>
      <c r="BJ14" s="116">
        <f>BA14+BD14*1+BE14*2+BF14*5+BG14*10+BH14*10+BI14*3</f>
        <v>11.88</v>
      </c>
      <c r="BK14" s="90"/>
      <c r="BL14" s="117">
        <f>$BL$5/L14</f>
        <v>0.5974614687216682</v>
      </c>
      <c r="BM14" s="118">
        <f>$BM$5/V14</f>
        <v>0.9968102073365231</v>
      </c>
      <c r="BN14" s="118">
        <f>$BN$5/AF14</f>
        <v>0.6299120234604105</v>
      </c>
      <c r="BO14" s="118">
        <f>$BO$5/AP14</f>
        <v>0.4582417582417583</v>
      </c>
      <c r="BP14" s="118">
        <f>$BP$5/AZ14</f>
        <v>0.9271746459878625</v>
      </c>
      <c r="BQ14" s="119">
        <f>$BQ$5/BJ14</f>
        <v>0.8813131313131313</v>
      </c>
      <c r="BR14" s="120">
        <f>SUM(BL14:BQ14)</f>
        <v>4.490913235061354</v>
      </c>
      <c r="BS14" s="121">
        <f>($BS$5*BR14)</f>
        <v>0.8116669910993121</v>
      </c>
      <c r="BT14" s="122">
        <f>(RANK(BS14,$BS$6:$BS$80))</f>
        <v>9</v>
      </c>
      <c r="BV14" s="123">
        <f>L14+V14+AF14+AP14+AZ14+BJ14</f>
        <v>85.53</v>
      </c>
    </row>
    <row r="15" spans="1:74" ht="12.75">
      <c r="A15" s="97">
        <v>33</v>
      </c>
      <c r="B15" s="98" t="s">
        <v>86</v>
      </c>
      <c r="C15" s="99">
        <v>6.44</v>
      </c>
      <c r="D15" s="100"/>
      <c r="E15" s="100">
        <v>6</v>
      </c>
      <c r="F15" s="100">
        <v>1</v>
      </c>
      <c r="G15" s="100">
        <v>1</v>
      </c>
      <c r="H15" s="100"/>
      <c r="I15" s="100"/>
      <c r="J15" s="100"/>
      <c r="K15" s="100"/>
      <c r="L15" s="101">
        <f>C15+F15*1+G15*2+H15*5+I15*10+J15*10+K15*3</f>
        <v>9.440000000000001</v>
      </c>
      <c r="M15" s="102">
        <v>12.85</v>
      </c>
      <c r="N15" s="103"/>
      <c r="O15" s="103">
        <v>10</v>
      </c>
      <c r="P15" s="103">
        <v>2</v>
      </c>
      <c r="Q15" s="103"/>
      <c r="R15" s="103"/>
      <c r="S15" s="103"/>
      <c r="T15" s="103"/>
      <c r="U15" s="103"/>
      <c r="V15" s="104">
        <f>M15+P15*1+Q15*2+R15*5+S15*10+T15*10+U15*3</f>
        <v>14.85</v>
      </c>
      <c r="W15" s="105">
        <v>19.27</v>
      </c>
      <c r="X15" s="106">
        <v>8</v>
      </c>
      <c r="Y15" s="106"/>
      <c r="Z15" s="106"/>
      <c r="AA15" s="106"/>
      <c r="AB15" s="106"/>
      <c r="AC15" s="106"/>
      <c r="AD15" s="106"/>
      <c r="AE15" s="106"/>
      <c r="AF15" s="107">
        <f>W15+Z15*1+AA15*2+AB15*5+AC15*10+AD15*10+AE15*3</f>
        <v>19.27</v>
      </c>
      <c r="AG15" s="108">
        <v>7.72</v>
      </c>
      <c r="AH15" s="109">
        <v>1</v>
      </c>
      <c r="AI15" s="109">
        <v>7</v>
      </c>
      <c r="AJ15" s="109">
        <v>1</v>
      </c>
      <c r="AK15" s="109"/>
      <c r="AL15" s="109"/>
      <c r="AM15" s="109"/>
      <c r="AN15" s="109"/>
      <c r="AO15" s="109"/>
      <c r="AP15" s="110">
        <f>AG15+AJ15*1+AK15*2+AL15*5+AM15*10+AN15*10+AO15*3</f>
        <v>8.719999999999999</v>
      </c>
      <c r="AQ15" s="111">
        <v>13.61</v>
      </c>
      <c r="AR15" s="112"/>
      <c r="AS15" s="112">
        <v>10</v>
      </c>
      <c r="AT15" s="112">
        <v>1</v>
      </c>
      <c r="AU15" s="112">
        <v>1</v>
      </c>
      <c r="AV15" s="112"/>
      <c r="AW15" s="112"/>
      <c r="AX15" s="112"/>
      <c r="AY15" s="112"/>
      <c r="AZ15" s="113">
        <f>AQ15+AT15*1+AU15*2+AV15*5+AW15*10+AX15*10+AY15*3</f>
        <v>16.61</v>
      </c>
      <c r="BA15" s="114">
        <v>7.72</v>
      </c>
      <c r="BB15" s="115">
        <v>2</v>
      </c>
      <c r="BC15" s="115">
        <v>5</v>
      </c>
      <c r="BD15" s="115">
        <v>2</v>
      </c>
      <c r="BE15" s="115"/>
      <c r="BF15" s="115">
        <v>1</v>
      </c>
      <c r="BG15" s="115"/>
      <c r="BH15" s="115"/>
      <c r="BI15" s="115">
        <v>1</v>
      </c>
      <c r="BJ15" s="116">
        <f>BA15+BD15*1+BE15*2+BF15*5+BG15*10+BH15*10+BI15*3</f>
        <v>17.72</v>
      </c>
      <c r="BK15" s="90"/>
      <c r="BL15" s="117">
        <f>$BL$5/L15</f>
        <v>0.6980932203389829</v>
      </c>
      <c r="BM15" s="118">
        <f>$BM$5/V15</f>
        <v>0.8417508417508418</v>
      </c>
      <c r="BN15" s="118">
        <f>$BN$5/AF15</f>
        <v>0.5573430202387131</v>
      </c>
      <c r="BO15" s="118">
        <f>$BO$5/AP15</f>
        <v>0.956422018348624</v>
      </c>
      <c r="BP15" s="118">
        <f>$BP$5/AZ15</f>
        <v>0.8278145695364238</v>
      </c>
      <c r="BQ15" s="119">
        <f>$BQ$5/BJ15</f>
        <v>0.5908577878103838</v>
      </c>
      <c r="BR15" s="120">
        <f>SUM(BL15:BQ15)</f>
        <v>4.47228145802397</v>
      </c>
      <c r="BS15" s="121">
        <f>($BS$5*BR15)</f>
        <v>0.8082995694602786</v>
      </c>
      <c r="BT15" s="122">
        <f>(RANK(BS15,$BS$6:$BS$80))</f>
        <v>10</v>
      </c>
      <c r="BV15" s="123">
        <f>L15+V15+AF15+AP15+AZ15+BJ15</f>
        <v>86.61</v>
      </c>
    </row>
    <row r="16" spans="1:74" ht="12.75">
      <c r="A16" s="97">
        <v>46</v>
      </c>
      <c r="B16" s="98" t="s">
        <v>97</v>
      </c>
      <c r="C16" s="99">
        <v>10.73</v>
      </c>
      <c r="D16" s="100"/>
      <c r="E16" s="100">
        <v>8</v>
      </c>
      <c r="F16" s="100"/>
      <c r="G16" s="100"/>
      <c r="H16" s="100"/>
      <c r="I16" s="100"/>
      <c r="J16" s="100"/>
      <c r="K16" s="100"/>
      <c r="L16" s="101">
        <f>C16+F16*1+G16*2+H16*5+I16*10+J16*10+K16*3</f>
        <v>10.73</v>
      </c>
      <c r="M16" s="102">
        <v>18.97</v>
      </c>
      <c r="N16" s="103"/>
      <c r="O16" s="103">
        <v>12</v>
      </c>
      <c r="P16" s="103"/>
      <c r="Q16" s="103"/>
      <c r="R16" s="103"/>
      <c r="S16" s="103"/>
      <c r="T16" s="103"/>
      <c r="U16" s="103"/>
      <c r="V16" s="104">
        <f>M16+P16*1+Q16*2+R16*5+S16*10+T16*10+U16*3</f>
        <v>18.97</v>
      </c>
      <c r="W16" s="105">
        <v>12.96</v>
      </c>
      <c r="X16" s="106">
        <v>8</v>
      </c>
      <c r="Y16" s="106"/>
      <c r="Z16" s="106"/>
      <c r="AA16" s="106"/>
      <c r="AB16" s="106"/>
      <c r="AC16" s="106"/>
      <c r="AD16" s="106"/>
      <c r="AE16" s="106"/>
      <c r="AF16" s="107">
        <f>W16+Z16*1+AA16*2+AB16*5+AC16*10+AD16*10+AE16*3</f>
        <v>12.96</v>
      </c>
      <c r="AG16" s="108">
        <v>11.94</v>
      </c>
      <c r="AH16" s="109">
        <v>1</v>
      </c>
      <c r="AI16" s="109">
        <v>8</v>
      </c>
      <c r="AJ16" s="109"/>
      <c r="AK16" s="109"/>
      <c r="AL16" s="109"/>
      <c r="AM16" s="109"/>
      <c r="AN16" s="109"/>
      <c r="AO16" s="109"/>
      <c r="AP16" s="110">
        <f>AG16+AJ16*1+AK16*2+AL16*5+AM16*10+AN16*10+AO16*3</f>
        <v>11.94</v>
      </c>
      <c r="AQ16" s="111">
        <v>14.55</v>
      </c>
      <c r="AR16" s="112"/>
      <c r="AS16" s="112">
        <v>10</v>
      </c>
      <c r="AT16" s="112">
        <v>2</v>
      </c>
      <c r="AU16" s="112"/>
      <c r="AV16" s="112"/>
      <c r="AW16" s="112"/>
      <c r="AX16" s="112"/>
      <c r="AY16" s="112"/>
      <c r="AZ16" s="113">
        <f>AQ16+AT16*1+AU16*2+AV16*5+AW16*10+AX16*10+AY16*3</f>
        <v>16.55</v>
      </c>
      <c r="BA16" s="114">
        <v>11.24</v>
      </c>
      <c r="BB16" s="115">
        <v>2</v>
      </c>
      <c r="BC16" s="115">
        <v>6</v>
      </c>
      <c r="BD16" s="115">
        <v>2</v>
      </c>
      <c r="BE16" s="115"/>
      <c r="BF16" s="115"/>
      <c r="BG16" s="115"/>
      <c r="BH16" s="115"/>
      <c r="BI16" s="115"/>
      <c r="BJ16" s="116">
        <f>BA16+BD16*1+BE16*2+BF16*5+BG16*10+BH16*10+BI16*3</f>
        <v>13.24</v>
      </c>
      <c r="BK16" s="90"/>
      <c r="BL16" s="117">
        <f>$BL$5/L16</f>
        <v>0.614165890027959</v>
      </c>
      <c r="BM16" s="118">
        <f>$BM$5/V16</f>
        <v>0.6589351607801792</v>
      </c>
      <c r="BN16" s="118">
        <f>$BN$5/AF16</f>
        <v>0.8287037037037037</v>
      </c>
      <c r="BO16" s="118">
        <f>$BO$5/AP16</f>
        <v>0.6984924623115578</v>
      </c>
      <c r="BP16" s="118">
        <f>$BP$5/AZ16</f>
        <v>0.8308157099697885</v>
      </c>
      <c r="BQ16" s="119">
        <f>$BQ$5/BJ16</f>
        <v>0.790785498489426</v>
      </c>
      <c r="BR16" s="120">
        <f>SUM(BL16:BQ16)</f>
        <v>4.421898425282614</v>
      </c>
      <c r="BS16" s="121">
        <f>($BS$5*BR16)</f>
        <v>0.7991935719833366</v>
      </c>
      <c r="BT16" s="122">
        <f>(RANK(BS16,$BS$6:$BS$80))</f>
        <v>11</v>
      </c>
      <c r="BV16" s="123">
        <f>L16+V16+AF16+AP16+AZ16+BJ16</f>
        <v>84.38999999999999</v>
      </c>
    </row>
    <row r="17" spans="1:74" ht="12.75">
      <c r="A17" s="97">
        <v>44</v>
      </c>
      <c r="B17" s="98" t="s">
        <v>95</v>
      </c>
      <c r="C17" s="99">
        <v>6.68</v>
      </c>
      <c r="D17" s="100"/>
      <c r="E17" s="100">
        <v>5</v>
      </c>
      <c r="F17" s="100">
        <v>3</v>
      </c>
      <c r="G17" s="100"/>
      <c r="H17" s="100"/>
      <c r="I17" s="100"/>
      <c r="J17" s="100"/>
      <c r="K17" s="100"/>
      <c r="L17" s="101">
        <f>C17+F17*1+G17*2+H17*5+I17*10+J17*10+K17*3</f>
        <v>9.68</v>
      </c>
      <c r="M17" s="102">
        <v>12.03</v>
      </c>
      <c r="N17" s="103"/>
      <c r="O17" s="103">
        <v>8</v>
      </c>
      <c r="P17" s="103">
        <v>4</v>
      </c>
      <c r="Q17" s="103"/>
      <c r="R17" s="103"/>
      <c r="S17" s="103"/>
      <c r="T17" s="103"/>
      <c r="U17" s="103"/>
      <c r="V17" s="104">
        <f>M17+P17*1+Q17*2+R17*5+S17*10+T17*10+U17*3</f>
        <v>16.03</v>
      </c>
      <c r="W17" s="105">
        <v>14.45</v>
      </c>
      <c r="X17" s="106">
        <v>8</v>
      </c>
      <c r="Y17" s="106"/>
      <c r="Z17" s="106"/>
      <c r="AA17" s="106"/>
      <c r="AB17" s="106"/>
      <c r="AC17" s="106"/>
      <c r="AD17" s="106"/>
      <c r="AE17" s="106"/>
      <c r="AF17" s="107">
        <f>W17+Z17*1+AA17*2+AB17*5+AC17*10+AD17*10+AE17*3</f>
        <v>14.45</v>
      </c>
      <c r="AG17" s="108">
        <v>8.64</v>
      </c>
      <c r="AH17" s="109">
        <v>1</v>
      </c>
      <c r="AI17" s="109">
        <v>7</v>
      </c>
      <c r="AJ17" s="109"/>
      <c r="AK17" s="109"/>
      <c r="AL17" s="109">
        <v>1</v>
      </c>
      <c r="AM17" s="109"/>
      <c r="AN17" s="109"/>
      <c r="AO17" s="109"/>
      <c r="AP17" s="110">
        <f>AG17+AJ17*1+AK17*2+AL17*5+AM17*10+AN17*10+AO17*3</f>
        <v>13.64</v>
      </c>
      <c r="AQ17" s="111">
        <v>13.75</v>
      </c>
      <c r="AR17" s="112"/>
      <c r="AS17" s="112">
        <v>12</v>
      </c>
      <c r="AT17" s="112"/>
      <c r="AU17" s="112"/>
      <c r="AV17" s="112"/>
      <c r="AW17" s="112"/>
      <c r="AX17" s="112"/>
      <c r="AY17" s="112"/>
      <c r="AZ17" s="113">
        <f>AQ17+AT17*1+AU17*2+AV17*5+AW17*10+AX17*10+AY17*3</f>
        <v>13.75</v>
      </c>
      <c r="BA17" s="114">
        <v>10.85</v>
      </c>
      <c r="BB17" s="115">
        <v>2</v>
      </c>
      <c r="BC17" s="115">
        <v>5</v>
      </c>
      <c r="BD17" s="115">
        <v>1</v>
      </c>
      <c r="BE17" s="115"/>
      <c r="BF17" s="115">
        <v>2</v>
      </c>
      <c r="BG17" s="115"/>
      <c r="BH17" s="115"/>
      <c r="BI17" s="115"/>
      <c r="BJ17" s="116">
        <f>BA17+BD17*1+BE17*2+BF17*5+BG17*10+BH17*10+BI17*3</f>
        <v>21.85</v>
      </c>
      <c r="BK17" s="90"/>
      <c r="BL17" s="117">
        <f>$BL$5/L17</f>
        <v>0.6807851239669421</v>
      </c>
      <c r="BM17" s="118">
        <f>$BM$5/V17</f>
        <v>0.7797878976918278</v>
      </c>
      <c r="BN17" s="118">
        <f>$BN$5/AF17</f>
        <v>0.7432525951557094</v>
      </c>
      <c r="BO17" s="118">
        <f>$BO$5/AP17</f>
        <v>0.6114369501466276</v>
      </c>
      <c r="BP17" s="118">
        <f>$BP$5/AZ17</f>
        <v>1</v>
      </c>
      <c r="BQ17" s="119">
        <f>$BQ$5/BJ17</f>
        <v>0.4791762013729977</v>
      </c>
      <c r="BR17" s="120">
        <f>SUM(BL17:BQ17)</f>
        <v>4.294438768334105</v>
      </c>
      <c r="BS17" s="121">
        <f>($BS$5*BR17)</f>
        <v>0.77615710015078</v>
      </c>
      <c r="BT17" s="122">
        <f>(RANK(BS17,$BS$6:$BS$80))</f>
        <v>12</v>
      </c>
      <c r="BV17" s="123">
        <f>L17+V17+AF17+AP17+AZ17+BJ17</f>
        <v>89.4</v>
      </c>
    </row>
    <row r="18" spans="1:74" ht="12.75">
      <c r="A18" s="97">
        <v>57</v>
      </c>
      <c r="B18" s="125" t="s">
        <v>140</v>
      </c>
      <c r="C18" s="99">
        <v>8.34</v>
      </c>
      <c r="D18" s="100"/>
      <c r="E18" s="100">
        <v>5</v>
      </c>
      <c r="F18" s="100">
        <v>3</v>
      </c>
      <c r="G18" s="100"/>
      <c r="H18" s="100"/>
      <c r="I18" s="100"/>
      <c r="J18" s="100"/>
      <c r="K18" s="100"/>
      <c r="L18" s="101">
        <f>C18+F18*1+G18*2+H18*5+I18*10+J18*10+K18*3</f>
        <v>11.34</v>
      </c>
      <c r="M18" s="102">
        <v>16.98</v>
      </c>
      <c r="N18" s="103"/>
      <c r="O18" s="103">
        <v>12</v>
      </c>
      <c r="P18" s="103"/>
      <c r="Q18" s="103"/>
      <c r="R18" s="103"/>
      <c r="S18" s="103"/>
      <c r="T18" s="103"/>
      <c r="U18" s="103"/>
      <c r="V18" s="104">
        <f>M18+P18*1+Q18*2+R18*5+S18*10+T18*10+U18*3</f>
        <v>16.98</v>
      </c>
      <c r="W18" s="105">
        <v>12.51</v>
      </c>
      <c r="X18" s="106">
        <v>8</v>
      </c>
      <c r="Y18" s="106"/>
      <c r="Z18" s="106"/>
      <c r="AA18" s="106"/>
      <c r="AB18" s="106"/>
      <c r="AC18" s="106"/>
      <c r="AD18" s="106"/>
      <c r="AE18" s="106"/>
      <c r="AF18" s="107">
        <f>W18+Z18*1+AA18*2+AB18*5+AC18*10+AD18*10+AE18*3</f>
        <v>12.51</v>
      </c>
      <c r="AG18" s="108">
        <v>8.9</v>
      </c>
      <c r="AH18" s="109">
        <v>1</v>
      </c>
      <c r="AI18" s="109">
        <v>5</v>
      </c>
      <c r="AJ18" s="109">
        <v>2</v>
      </c>
      <c r="AK18" s="109"/>
      <c r="AL18" s="109">
        <v>1</v>
      </c>
      <c r="AM18" s="109"/>
      <c r="AN18" s="109"/>
      <c r="AO18" s="109"/>
      <c r="AP18" s="110">
        <f>AG18+AJ18*1+AK18*2+AL18*5+AM18*10+AN18*10+AO18*3</f>
        <v>15.9</v>
      </c>
      <c r="AQ18" s="111">
        <v>15.52</v>
      </c>
      <c r="AR18" s="112"/>
      <c r="AS18" s="112">
        <v>8</v>
      </c>
      <c r="AT18" s="112">
        <v>4</v>
      </c>
      <c r="AU18" s="112"/>
      <c r="AV18" s="112"/>
      <c r="AW18" s="112"/>
      <c r="AX18" s="112"/>
      <c r="AY18" s="112"/>
      <c r="AZ18" s="113">
        <f>AQ18+AT18*1+AU18*2+AV18*5+AW18*10+AX18*10+AY18*3</f>
        <v>19.52</v>
      </c>
      <c r="BA18" s="114">
        <v>11.72</v>
      </c>
      <c r="BB18" s="115">
        <v>2</v>
      </c>
      <c r="BC18" s="115">
        <v>6</v>
      </c>
      <c r="BD18" s="115">
        <v>2</v>
      </c>
      <c r="BE18" s="115"/>
      <c r="BF18" s="115"/>
      <c r="BG18" s="115"/>
      <c r="BH18" s="115"/>
      <c r="BI18" s="115"/>
      <c r="BJ18" s="116">
        <f>BA18+BD18*1+BE18*2+BF18*5+BG18*10+BH18*10+BI18*3</f>
        <v>13.72</v>
      </c>
      <c r="BK18" s="90"/>
      <c r="BL18" s="117">
        <f>$BL$5/L18</f>
        <v>0.5811287477954145</v>
      </c>
      <c r="BM18" s="118">
        <f>$BM$5/V18</f>
        <v>0.7361601884570083</v>
      </c>
      <c r="BN18" s="118">
        <f>$BN$5/AF18</f>
        <v>0.8585131894484412</v>
      </c>
      <c r="BO18" s="118">
        <f>$BO$5/AP18</f>
        <v>0.5245283018867924</v>
      </c>
      <c r="BP18" s="118">
        <f>$BP$5/AZ18</f>
        <v>0.7044057377049181</v>
      </c>
      <c r="BQ18" s="119">
        <f>$BQ$5/BJ18</f>
        <v>0.7631195335276968</v>
      </c>
      <c r="BR18" s="120">
        <f>SUM(BL18:BQ18)</f>
        <v>4.167855698820271</v>
      </c>
      <c r="BS18" s="121">
        <f>($BS$5*BR18)</f>
        <v>0.7532790586971456</v>
      </c>
      <c r="BT18" s="122">
        <f>(RANK(BS18,$BS$6:$BS$80))</f>
        <v>13</v>
      </c>
      <c r="BV18" s="123">
        <f>L18+V18+AF18+AP18+AZ18+BJ18</f>
        <v>89.97</v>
      </c>
    </row>
    <row r="19" spans="1:74" ht="12.75">
      <c r="A19" s="97">
        <v>36</v>
      </c>
      <c r="B19" s="98" t="s">
        <v>88</v>
      </c>
      <c r="C19" s="99">
        <v>8.53</v>
      </c>
      <c r="D19" s="100"/>
      <c r="E19" s="100">
        <v>7</v>
      </c>
      <c r="F19" s="100">
        <v>1</v>
      </c>
      <c r="G19" s="100"/>
      <c r="H19" s="100"/>
      <c r="I19" s="100"/>
      <c r="J19" s="100"/>
      <c r="K19" s="100"/>
      <c r="L19" s="101">
        <f>C19+F19*1+G19*2+H19*5+I19*10+J19*10+K19*3</f>
        <v>9.53</v>
      </c>
      <c r="M19" s="102">
        <v>15.93</v>
      </c>
      <c r="N19" s="103"/>
      <c r="O19" s="103">
        <v>10</v>
      </c>
      <c r="P19" s="103">
        <v>2</v>
      </c>
      <c r="Q19" s="103"/>
      <c r="R19" s="103"/>
      <c r="S19" s="103"/>
      <c r="T19" s="103"/>
      <c r="U19" s="103"/>
      <c r="V19" s="104">
        <f>M19+P19*1+Q19*2+R19*5+S19*10+T19*10+U19*3</f>
        <v>17.93</v>
      </c>
      <c r="W19" s="105">
        <v>13.29</v>
      </c>
      <c r="X19" s="106">
        <v>8</v>
      </c>
      <c r="Y19" s="106"/>
      <c r="Z19" s="106"/>
      <c r="AA19" s="106"/>
      <c r="AB19" s="106"/>
      <c r="AC19" s="106"/>
      <c r="AD19" s="106"/>
      <c r="AE19" s="106"/>
      <c r="AF19" s="107">
        <f>W19+Z19*1+AA19*2+AB19*5+AC19*10+AD19*10+AE19*3</f>
        <v>13.29</v>
      </c>
      <c r="AG19" s="108">
        <v>10.18</v>
      </c>
      <c r="AH19" s="109">
        <v>1</v>
      </c>
      <c r="AI19" s="109">
        <v>7</v>
      </c>
      <c r="AJ19" s="109">
        <v>1</v>
      </c>
      <c r="AK19" s="109"/>
      <c r="AL19" s="109"/>
      <c r="AM19" s="109"/>
      <c r="AN19" s="109"/>
      <c r="AO19" s="109"/>
      <c r="AP19" s="110">
        <f>AG19+AJ19*1+AK19*2+AL19*5+AM19*10+AN19*10+AO19*3</f>
        <v>11.18</v>
      </c>
      <c r="AQ19" s="111">
        <v>15.1</v>
      </c>
      <c r="AR19" s="112"/>
      <c r="AS19" s="112">
        <v>8</v>
      </c>
      <c r="AT19" s="112">
        <v>3</v>
      </c>
      <c r="AU19" s="112">
        <v>1</v>
      </c>
      <c r="AV19" s="112"/>
      <c r="AW19" s="112"/>
      <c r="AX19" s="112"/>
      <c r="AY19" s="112"/>
      <c r="AZ19" s="113">
        <f>AQ19+AT19*1+AU19*2+AV19*5+AW19*10+AX19*10+AY19*3</f>
        <v>20.1</v>
      </c>
      <c r="BA19" s="114">
        <v>10.39</v>
      </c>
      <c r="BB19" s="115">
        <v>2</v>
      </c>
      <c r="BC19" s="115">
        <v>6</v>
      </c>
      <c r="BD19" s="115"/>
      <c r="BE19" s="115"/>
      <c r="BF19" s="115">
        <v>2</v>
      </c>
      <c r="BG19" s="115"/>
      <c r="BH19" s="115"/>
      <c r="BI19" s="115"/>
      <c r="BJ19" s="116">
        <f>BA19+BD19*1+BE19*2+BF19*5+BG19*10+BH19*10+BI19*3</f>
        <v>20.39</v>
      </c>
      <c r="BK19" s="90"/>
      <c r="BL19" s="117">
        <f>$BL$5/L19</f>
        <v>0.6915005246589717</v>
      </c>
      <c r="BM19" s="118">
        <f>$BM$5/V19</f>
        <v>0.6971556051310652</v>
      </c>
      <c r="BN19" s="118">
        <f>$BN$5/AF19</f>
        <v>0.8081264108352145</v>
      </c>
      <c r="BO19" s="118">
        <f>$BO$5/AP19</f>
        <v>0.7459749552772809</v>
      </c>
      <c r="BP19" s="118">
        <f>$BP$5/AZ19</f>
        <v>0.6840796019900497</v>
      </c>
      <c r="BQ19" s="119">
        <f>$BQ$5/BJ19</f>
        <v>0.5134870034330554</v>
      </c>
      <c r="BR19" s="120">
        <f>SUM(BL19:BQ19)</f>
        <v>4.140324101325637</v>
      </c>
      <c r="BS19" s="121">
        <f>($BS$5*BR19)</f>
        <v>0.7483031244652919</v>
      </c>
      <c r="BT19" s="122">
        <f>(RANK(BS19,$BS$6:$BS$80))</f>
        <v>14</v>
      </c>
      <c r="BV19" s="123">
        <f>L19+V19+AF19+AP19+AZ19+BJ19</f>
        <v>92.42</v>
      </c>
    </row>
    <row r="20" spans="1:74" ht="12.75">
      <c r="A20" s="97">
        <v>4</v>
      </c>
      <c r="B20" s="98" t="s">
        <v>63</v>
      </c>
      <c r="C20" s="99">
        <v>10.68</v>
      </c>
      <c r="D20" s="100"/>
      <c r="E20" s="100">
        <v>4</v>
      </c>
      <c r="F20" s="100">
        <v>3</v>
      </c>
      <c r="G20" s="100"/>
      <c r="H20" s="100">
        <v>1</v>
      </c>
      <c r="I20" s="100"/>
      <c r="J20" s="100"/>
      <c r="K20" s="100"/>
      <c r="L20" s="101">
        <f>C20+F20*1+G20*2+H20*5+I20*10+J20*10+K20*3</f>
        <v>18.68</v>
      </c>
      <c r="M20" s="102">
        <v>14.87</v>
      </c>
      <c r="N20" s="103"/>
      <c r="O20" s="103">
        <v>10</v>
      </c>
      <c r="P20" s="103">
        <v>2</v>
      </c>
      <c r="Q20" s="103"/>
      <c r="R20" s="103"/>
      <c r="S20" s="103"/>
      <c r="T20" s="103"/>
      <c r="U20" s="103"/>
      <c r="V20" s="104">
        <f>M20+P20*1+Q20*2+R20*5+S20*10+T20*10+U20*3</f>
        <v>16.869999999999997</v>
      </c>
      <c r="W20" s="105">
        <v>13.56</v>
      </c>
      <c r="X20" s="106">
        <v>8</v>
      </c>
      <c r="Y20" s="106"/>
      <c r="Z20" s="106"/>
      <c r="AA20" s="106"/>
      <c r="AB20" s="106"/>
      <c r="AC20" s="106"/>
      <c r="AD20" s="106"/>
      <c r="AE20" s="106"/>
      <c r="AF20" s="107">
        <f>W20+Z20*1+AA20*2+AB20*5+AC20*10+AD20*10+AE20*3</f>
        <v>13.56</v>
      </c>
      <c r="AG20" s="108">
        <v>8.07</v>
      </c>
      <c r="AH20" s="109">
        <v>1</v>
      </c>
      <c r="AI20" s="109">
        <v>5</v>
      </c>
      <c r="AJ20" s="109">
        <v>3</v>
      </c>
      <c r="AK20" s="109"/>
      <c r="AL20" s="109"/>
      <c r="AM20" s="109"/>
      <c r="AN20" s="109"/>
      <c r="AO20" s="109"/>
      <c r="AP20" s="110">
        <f>AG20+AJ20*1+AK20*2+AL20*5+AM20*10+AN20*10+AO20*3</f>
        <v>11.07</v>
      </c>
      <c r="AQ20" s="111">
        <v>13.65</v>
      </c>
      <c r="AR20" s="112"/>
      <c r="AS20" s="112">
        <v>11</v>
      </c>
      <c r="AT20" s="112">
        <v>1</v>
      </c>
      <c r="AU20" s="112"/>
      <c r="AV20" s="112"/>
      <c r="AW20" s="112"/>
      <c r="AX20" s="112"/>
      <c r="AY20" s="112"/>
      <c r="AZ20" s="113">
        <f>AQ20+AT20*1+AU20*2+AV20*5+AW20*10+AX20*10+AY20*3</f>
        <v>14.65</v>
      </c>
      <c r="BA20" s="114">
        <v>8.54</v>
      </c>
      <c r="BB20" s="115">
        <v>2</v>
      </c>
      <c r="BC20" s="115">
        <v>4</v>
      </c>
      <c r="BD20" s="115">
        <v>2</v>
      </c>
      <c r="BE20" s="115"/>
      <c r="BF20" s="115">
        <v>2</v>
      </c>
      <c r="BG20" s="115"/>
      <c r="BH20" s="115"/>
      <c r="BI20" s="115"/>
      <c r="BJ20" s="116">
        <f>BA20+BD20*1+BE20*2+BF20*5+BG20*10+BH20*10+BI20*3</f>
        <v>20.54</v>
      </c>
      <c r="BK20" s="90"/>
      <c r="BL20" s="117">
        <f>$BL$5/L20</f>
        <v>0.35278372591006424</v>
      </c>
      <c r="BM20" s="118">
        <f>$BM$5/V20</f>
        <v>0.7409602845287494</v>
      </c>
      <c r="BN20" s="118">
        <f>$BN$5/AF20</f>
        <v>0.7920353982300885</v>
      </c>
      <c r="BO20" s="118">
        <f>$BO$5/AP20</f>
        <v>0.7533875338753387</v>
      </c>
      <c r="BP20" s="118">
        <f>$BP$5/AZ20</f>
        <v>0.9385665529010239</v>
      </c>
      <c r="BQ20" s="119">
        <f>$BQ$5/BJ20</f>
        <v>0.5097370983446934</v>
      </c>
      <c r="BR20" s="120">
        <f>SUM(BL20:BQ20)</f>
        <v>4.087470593789958</v>
      </c>
      <c r="BS20" s="121">
        <f>($BS$5*BR20)</f>
        <v>0.7387506247430514</v>
      </c>
      <c r="BT20" s="122">
        <f>(RANK(BS20,$BS$6:$BS$80))</f>
        <v>15</v>
      </c>
      <c r="BV20" s="123">
        <f>L20+V20+AF20+AP20+AZ20+BJ20</f>
        <v>95.37</v>
      </c>
    </row>
    <row r="21" spans="1:74" ht="12.75">
      <c r="A21" s="97">
        <v>45</v>
      </c>
      <c r="B21" s="98" t="s">
        <v>96</v>
      </c>
      <c r="C21" s="99">
        <v>6.59</v>
      </c>
      <c r="D21" s="100"/>
      <c r="E21" s="100">
        <v>8</v>
      </c>
      <c r="F21" s="100"/>
      <c r="G21" s="100"/>
      <c r="H21" s="100"/>
      <c r="I21" s="100"/>
      <c r="J21" s="100"/>
      <c r="K21" s="100"/>
      <c r="L21" s="101">
        <f>C21+F21*1+G21*2+H21*5+I21*10+J21*10+K21*3</f>
        <v>6.59</v>
      </c>
      <c r="M21" s="102">
        <v>17.66</v>
      </c>
      <c r="N21" s="103"/>
      <c r="O21" s="103">
        <v>10</v>
      </c>
      <c r="P21" s="103">
        <v>2</v>
      </c>
      <c r="Q21" s="103"/>
      <c r="R21" s="103"/>
      <c r="S21" s="103"/>
      <c r="T21" s="103">
        <v>1</v>
      </c>
      <c r="U21" s="103"/>
      <c r="V21" s="104">
        <f>M21+P21*1+Q21*2+R21*5+S21*10+T21*10+U21*3</f>
        <v>29.66</v>
      </c>
      <c r="W21" s="105">
        <v>23.94</v>
      </c>
      <c r="X21" s="106">
        <v>8</v>
      </c>
      <c r="Y21" s="106"/>
      <c r="Z21" s="106"/>
      <c r="AA21" s="106"/>
      <c r="AB21" s="106"/>
      <c r="AC21" s="106"/>
      <c r="AD21" s="106"/>
      <c r="AE21" s="106"/>
      <c r="AF21" s="107">
        <f>W21+Z21*1+AA21*2+AB21*5+AC21*10+AD21*10+AE21*3</f>
        <v>23.94</v>
      </c>
      <c r="AG21" s="108">
        <v>9.3</v>
      </c>
      <c r="AH21" s="109">
        <v>1</v>
      </c>
      <c r="AI21" s="109">
        <v>8</v>
      </c>
      <c r="AJ21" s="109"/>
      <c r="AK21" s="109"/>
      <c r="AL21" s="109"/>
      <c r="AM21" s="109"/>
      <c r="AN21" s="109"/>
      <c r="AO21" s="109"/>
      <c r="AP21" s="110">
        <f>AG21+AJ21*1+AK21*2+AL21*5+AM21*10+AN21*10+AO21*3</f>
        <v>9.3</v>
      </c>
      <c r="AQ21" s="111">
        <v>12.32</v>
      </c>
      <c r="AR21" s="112"/>
      <c r="AS21" s="112">
        <v>5</v>
      </c>
      <c r="AT21" s="112">
        <v>5</v>
      </c>
      <c r="AU21" s="112">
        <v>2</v>
      </c>
      <c r="AV21" s="112"/>
      <c r="AW21" s="112"/>
      <c r="AX21" s="112"/>
      <c r="AY21" s="112"/>
      <c r="AZ21" s="113">
        <f>AQ21+AT21*1+AU21*2+AV21*5+AW21*10+AX21*10+AY21*3</f>
        <v>21.32</v>
      </c>
      <c r="BA21" s="114">
        <v>9.64</v>
      </c>
      <c r="BB21" s="115">
        <v>2</v>
      </c>
      <c r="BC21" s="115">
        <v>5</v>
      </c>
      <c r="BD21" s="115">
        <v>2</v>
      </c>
      <c r="BE21" s="115"/>
      <c r="BF21" s="115">
        <v>1</v>
      </c>
      <c r="BG21" s="115"/>
      <c r="BH21" s="115"/>
      <c r="BI21" s="115"/>
      <c r="BJ21" s="116">
        <f>BA21+BD21*1+BE21*2+BF21*5+BG21*10+BH21*10+BI21*3</f>
        <v>16.64</v>
      </c>
      <c r="BK21" s="90"/>
      <c r="BL21" s="117">
        <f>$BL$5/L21</f>
        <v>1</v>
      </c>
      <c r="BM21" s="118">
        <f>$BM$5/V21</f>
        <v>0.42144302090357383</v>
      </c>
      <c r="BN21" s="118">
        <f>$BN$5/AF21</f>
        <v>0.44862155388471175</v>
      </c>
      <c r="BO21" s="118">
        <f>$BO$5/AP21</f>
        <v>0.896774193548387</v>
      </c>
      <c r="BP21" s="118">
        <f>$BP$5/AZ21</f>
        <v>0.6449343339587242</v>
      </c>
      <c r="BQ21" s="119">
        <f>$BQ$5/BJ21</f>
        <v>0.6292067307692308</v>
      </c>
      <c r="BR21" s="120">
        <f>SUM(BL21:BQ21)</f>
        <v>4.040979833064627</v>
      </c>
      <c r="BS21" s="121">
        <f>($BS$5*BR21)</f>
        <v>0.7303480985982033</v>
      </c>
      <c r="BT21" s="122">
        <f>(RANK(BS21,$BS$6:$BS$80))</f>
        <v>16</v>
      </c>
      <c r="BV21" s="123">
        <f>L21+V21+AF21+AP21+AZ21+BJ21</f>
        <v>107.45</v>
      </c>
    </row>
    <row r="22" spans="1:74" ht="12.75">
      <c r="A22" s="97">
        <v>58</v>
      </c>
      <c r="B22" s="125" t="s">
        <v>106</v>
      </c>
      <c r="C22" s="99">
        <v>7.6</v>
      </c>
      <c r="D22" s="100"/>
      <c r="E22" s="100">
        <v>7</v>
      </c>
      <c r="F22" s="100">
        <v>1</v>
      </c>
      <c r="G22" s="100"/>
      <c r="H22" s="100"/>
      <c r="I22" s="100"/>
      <c r="J22" s="100"/>
      <c r="K22" s="100"/>
      <c r="L22" s="101">
        <f>C22+F22*1+G22*2+H22*5+I22*10+J22*10+K22*3</f>
        <v>8.6</v>
      </c>
      <c r="M22" s="102">
        <v>15.91</v>
      </c>
      <c r="N22" s="103"/>
      <c r="O22" s="103">
        <v>10</v>
      </c>
      <c r="P22" s="103">
        <v>2</v>
      </c>
      <c r="Q22" s="103"/>
      <c r="R22" s="103"/>
      <c r="S22" s="103"/>
      <c r="T22" s="103"/>
      <c r="U22" s="103"/>
      <c r="V22" s="104">
        <f>M22+P22*1+Q22*2+R22*5+S22*10+T22*10+U22*3</f>
        <v>17.91</v>
      </c>
      <c r="W22" s="105">
        <v>17.43</v>
      </c>
      <c r="X22" s="106">
        <v>8</v>
      </c>
      <c r="Y22" s="106"/>
      <c r="Z22" s="106"/>
      <c r="AA22" s="106"/>
      <c r="AB22" s="106"/>
      <c r="AC22" s="106"/>
      <c r="AD22" s="106"/>
      <c r="AE22" s="106"/>
      <c r="AF22" s="107">
        <f>W22+Z22*1+AA22*2+AB22*5+AC22*10+AD22*10+AE22*3</f>
        <v>17.43</v>
      </c>
      <c r="AG22" s="108">
        <v>9.27</v>
      </c>
      <c r="AH22" s="109">
        <v>1</v>
      </c>
      <c r="AI22" s="109">
        <v>6</v>
      </c>
      <c r="AJ22" s="109">
        <v>2</v>
      </c>
      <c r="AK22" s="109"/>
      <c r="AL22" s="109"/>
      <c r="AM22" s="109"/>
      <c r="AN22" s="109"/>
      <c r="AO22" s="109"/>
      <c r="AP22" s="110">
        <f>AG22+AJ22*1+AK22*2+AL22*5+AM22*10+AN22*10+AO22*3</f>
        <v>11.27</v>
      </c>
      <c r="AQ22" s="111">
        <v>13.26</v>
      </c>
      <c r="AR22" s="112"/>
      <c r="AS22" s="112">
        <v>8</v>
      </c>
      <c r="AT22" s="112">
        <v>2</v>
      </c>
      <c r="AU22" s="112">
        <v>1</v>
      </c>
      <c r="AV22" s="112">
        <v>1</v>
      </c>
      <c r="AW22" s="112"/>
      <c r="AX22" s="112"/>
      <c r="AY22" s="112"/>
      <c r="AZ22" s="113">
        <f>AQ22+AT22*1+AU22*2+AV22*5+AW22*10+AX22*10+AY22*3</f>
        <v>22.259999999999998</v>
      </c>
      <c r="BA22" s="114">
        <v>11.96</v>
      </c>
      <c r="BB22" s="115">
        <v>2</v>
      </c>
      <c r="BC22" s="115">
        <v>6</v>
      </c>
      <c r="BD22" s="115">
        <v>1</v>
      </c>
      <c r="BE22" s="115"/>
      <c r="BF22" s="115">
        <v>1</v>
      </c>
      <c r="BG22" s="115"/>
      <c r="BH22" s="115"/>
      <c r="BI22" s="115"/>
      <c r="BJ22" s="116">
        <f>BA22+BD22*1+BE22*2+BF22*5+BG22*10+BH22*10+BI22*3</f>
        <v>17.96</v>
      </c>
      <c r="BK22" s="90"/>
      <c r="BL22" s="117">
        <f>$BL$5/L22</f>
        <v>0.7662790697674419</v>
      </c>
      <c r="BM22" s="118">
        <f>$BM$5/V22</f>
        <v>0.6979341150195422</v>
      </c>
      <c r="BN22" s="118">
        <f>$BN$5/AF22</f>
        <v>0.6161790017211705</v>
      </c>
      <c r="BO22" s="118">
        <f>$BO$5/AP22</f>
        <v>0.7400177462289264</v>
      </c>
      <c r="BP22" s="118">
        <f>$BP$5/AZ22</f>
        <v>0.6176999101527404</v>
      </c>
      <c r="BQ22" s="119">
        <f>$BQ$5/BJ22</f>
        <v>0.5829621380846325</v>
      </c>
      <c r="BR22" s="120">
        <f>SUM(BL22:BQ22)</f>
        <v>4.021071980974454</v>
      </c>
      <c r="BS22" s="121">
        <f>($BS$5*BR22)</f>
        <v>0.7267500450265759</v>
      </c>
      <c r="BT22" s="122">
        <f>(RANK(BS22,$BS$6:$BS$80))</f>
        <v>17</v>
      </c>
      <c r="BV22" s="123">
        <f>L22+V22+AF22+AP22+AZ22+BJ22</f>
        <v>95.43</v>
      </c>
    </row>
    <row r="23" spans="1:74" ht="12.75">
      <c r="A23" s="97">
        <v>3</v>
      </c>
      <c r="B23" s="98" t="s">
        <v>62</v>
      </c>
      <c r="C23" s="99">
        <v>10.6</v>
      </c>
      <c r="D23" s="100"/>
      <c r="E23" s="100">
        <v>7</v>
      </c>
      <c r="F23" s="100">
        <v>1</v>
      </c>
      <c r="G23" s="100"/>
      <c r="H23" s="100"/>
      <c r="I23" s="100"/>
      <c r="J23" s="100"/>
      <c r="K23" s="100"/>
      <c r="L23" s="101">
        <f>C23+F23*1+G23*2+H23*5+I23*10+J23*10+K23*3</f>
        <v>11.6</v>
      </c>
      <c r="M23" s="102">
        <v>11.73</v>
      </c>
      <c r="N23" s="103"/>
      <c r="O23" s="103">
        <v>9</v>
      </c>
      <c r="P23" s="103">
        <v>3</v>
      </c>
      <c r="Q23" s="103"/>
      <c r="R23" s="103"/>
      <c r="S23" s="103"/>
      <c r="T23" s="103"/>
      <c r="U23" s="103"/>
      <c r="V23" s="104">
        <f>M23+P23*1+Q23*2+R23*5+S23*10+T23*10+U23*3</f>
        <v>14.73</v>
      </c>
      <c r="W23" s="105">
        <v>15.22</v>
      </c>
      <c r="X23" s="106">
        <v>8</v>
      </c>
      <c r="Y23" s="106"/>
      <c r="Z23" s="106"/>
      <c r="AA23" s="106"/>
      <c r="AB23" s="106"/>
      <c r="AC23" s="106"/>
      <c r="AD23" s="106"/>
      <c r="AE23" s="106"/>
      <c r="AF23" s="107">
        <f>W23+Z23*1+AA23*2+AB23*5+AC23*10+AD23*10+AE23*3</f>
        <v>15.22</v>
      </c>
      <c r="AG23" s="108">
        <v>8.68</v>
      </c>
      <c r="AH23" s="109">
        <v>1</v>
      </c>
      <c r="AI23" s="109">
        <v>4</v>
      </c>
      <c r="AJ23" s="109">
        <v>3</v>
      </c>
      <c r="AK23" s="109"/>
      <c r="AL23" s="109">
        <v>1</v>
      </c>
      <c r="AM23" s="109"/>
      <c r="AN23" s="109"/>
      <c r="AO23" s="109"/>
      <c r="AP23" s="110">
        <f>AG23+AJ23*1+AK23*2+AL23*5+AM23*10+AN23*10+AO23*3</f>
        <v>16.68</v>
      </c>
      <c r="AQ23" s="111">
        <v>12.97</v>
      </c>
      <c r="AR23" s="112"/>
      <c r="AS23" s="112">
        <v>8</v>
      </c>
      <c r="AT23" s="112">
        <v>4</v>
      </c>
      <c r="AU23" s="112"/>
      <c r="AV23" s="112"/>
      <c r="AW23" s="112"/>
      <c r="AX23" s="112"/>
      <c r="AY23" s="112"/>
      <c r="AZ23" s="113">
        <f>AQ23+AT23*1+AU23*2+AV23*5+AW23*10+AX23*10+AY23*3</f>
        <v>16.97</v>
      </c>
      <c r="BA23" s="114">
        <v>6.95</v>
      </c>
      <c r="BB23" s="115">
        <v>2</v>
      </c>
      <c r="BC23" s="115">
        <v>3</v>
      </c>
      <c r="BD23" s="115">
        <v>2</v>
      </c>
      <c r="BE23" s="115">
        <v>1</v>
      </c>
      <c r="BF23" s="115">
        <v>2</v>
      </c>
      <c r="BG23" s="115"/>
      <c r="BH23" s="115"/>
      <c r="BI23" s="115"/>
      <c r="BJ23" s="116">
        <f>BA23+BD23*1+BE23*2+BF23*5+BG23*10+BH23*10+BI23*3</f>
        <v>20.95</v>
      </c>
      <c r="BK23" s="90"/>
      <c r="BL23" s="117">
        <f>$BL$5/L23</f>
        <v>0.5681034482758621</v>
      </c>
      <c r="BM23" s="118">
        <f>$BM$5/V23</f>
        <v>0.8486082824168364</v>
      </c>
      <c r="BN23" s="118">
        <f>$BN$5/AF23</f>
        <v>0.7056504599211564</v>
      </c>
      <c r="BO23" s="118">
        <f>$BO$5/AP23</f>
        <v>0.5</v>
      </c>
      <c r="BP23" s="118">
        <f>$BP$5/AZ23</f>
        <v>0.8102533883323513</v>
      </c>
      <c r="BQ23" s="119">
        <f>$BQ$5/BJ23</f>
        <v>0.4997613365155132</v>
      </c>
      <c r="BR23" s="120">
        <f>SUM(BL23:BQ23)</f>
        <v>3.93237691546172</v>
      </c>
      <c r="BS23" s="121">
        <f>($BS$5*BR23)</f>
        <v>0.7107197070569996</v>
      </c>
      <c r="BT23" s="122">
        <f>(RANK(BS23,$BS$6:$BS$80))</f>
        <v>18</v>
      </c>
      <c r="BV23" s="123">
        <f>L23+V23+AF23+AP23+AZ23+BJ23</f>
        <v>96.14999999999999</v>
      </c>
    </row>
    <row r="24" spans="1:74" ht="12.75">
      <c r="A24" s="97">
        <v>65</v>
      </c>
      <c r="B24" s="125" t="s">
        <v>112</v>
      </c>
      <c r="C24" s="99">
        <v>9.95</v>
      </c>
      <c r="D24" s="100"/>
      <c r="E24" s="100">
        <v>6</v>
      </c>
      <c r="F24" s="100">
        <v>1</v>
      </c>
      <c r="G24" s="100"/>
      <c r="H24" s="100">
        <v>1</v>
      </c>
      <c r="I24" s="100"/>
      <c r="J24" s="100"/>
      <c r="K24" s="100"/>
      <c r="L24" s="101">
        <f>C24+F24*1+G24*2+H24*5+I24*10+J24*10+K24*3</f>
        <v>15.95</v>
      </c>
      <c r="M24" s="102">
        <v>20.58</v>
      </c>
      <c r="N24" s="103"/>
      <c r="O24" s="103">
        <v>11</v>
      </c>
      <c r="P24" s="103">
        <v>1</v>
      </c>
      <c r="Q24" s="103"/>
      <c r="R24" s="103"/>
      <c r="S24" s="103"/>
      <c r="T24" s="103"/>
      <c r="U24" s="103"/>
      <c r="V24" s="104">
        <f>M24+P24*1+Q24*2+R24*5+S24*10+T24*10+U24*3</f>
        <v>21.58</v>
      </c>
      <c r="W24" s="105">
        <v>12.13</v>
      </c>
      <c r="X24" s="106">
        <v>8</v>
      </c>
      <c r="Y24" s="106"/>
      <c r="Z24" s="106"/>
      <c r="AA24" s="106"/>
      <c r="AB24" s="106"/>
      <c r="AC24" s="106"/>
      <c r="AD24" s="106"/>
      <c r="AE24" s="106"/>
      <c r="AF24" s="107">
        <f>W24+Z24*1+AA24*2+AB24*5+AC24*10+AD24*10+AE24*3</f>
        <v>12.13</v>
      </c>
      <c r="AG24" s="108">
        <v>10.66</v>
      </c>
      <c r="AH24" s="109">
        <v>1</v>
      </c>
      <c r="AI24" s="109">
        <v>7</v>
      </c>
      <c r="AJ24" s="109">
        <v>1</v>
      </c>
      <c r="AK24" s="109"/>
      <c r="AL24" s="109"/>
      <c r="AM24" s="109"/>
      <c r="AN24" s="109"/>
      <c r="AO24" s="109"/>
      <c r="AP24" s="110">
        <f>AG24+AJ24*1+AK24*2+AL24*5+AM24*10+AN24*10+AO24*3</f>
        <v>11.66</v>
      </c>
      <c r="AQ24" s="111">
        <v>16.99</v>
      </c>
      <c r="AR24" s="112"/>
      <c r="AS24" s="112">
        <v>10</v>
      </c>
      <c r="AT24" s="112">
        <v>2</v>
      </c>
      <c r="AU24" s="112"/>
      <c r="AV24" s="112"/>
      <c r="AW24" s="112"/>
      <c r="AX24" s="112"/>
      <c r="AY24" s="112"/>
      <c r="AZ24" s="113">
        <f>AQ24+AT24*1+AU24*2+AV24*5+AW24*10+AX24*10+AY24*3</f>
        <v>18.99</v>
      </c>
      <c r="BA24" s="114">
        <v>13.45</v>
      </c>
      <c r="BB24" s="115">
        <v>2</v>
      </c>
      <c r="BC24" s="115">
        <v>6</v>
      </c>
      <c r="BD24" s="115"/>
      <c r="BE24" s="115">
        <v>2</v>
      </c>
      <c r="BF24" s="115"/>
      <c r="BG24" s="115"/>
      <c r="BH24" s="115"/>
      <c r="BI24" s="115"/>
      <c r="BJ24" s="116">
        <f>BA24+BD24*1+BE24*2+BF24*5+BG24*10+BH24*10+BI24*3</f>
        <v>17.45</v>
      </c>
      <c r="BK24" s="90"/>
      <c r="BL24" s="117">
        <f>$BL$5/L24</f>
        <v>0.413166144200627</v>
      </c>
      <c r="BM24" s="118">
        <f>$BM$5/V24</f>
        <v>0.5792400370713624</v>
      </c>
      <c r="BN24" s="118">
        <f>$BN$5/AF24</f>
        <v>0.8854080791426215</v>
      </c>
      <c r="BO24" s="118">
        <f>$BO$5/AP24</f>
        <v>0.7152658662092625</v>
      </c>
      <c r="BP24" s="118">
        <f>$BP$5/AZ24</f>
        <v>0.7240652975250133</v>
      </c>
      <c r="BQ24" s="119">
        <f>$BQ$5/BJ24</f>
        <v>0.6000000000000001</v>
      </c>
      <c r="BR24" s="120">
        <f>SUM(BL24:BQ24)</f>
        <v>3.917145424148887</v>
      </c>
      <c r="BS24" s="121">
        <f>($BS$5*BR24)</f>
        <v>0.7079668374118407</v>
      </c>
      <c r="BT24" s="122">
        <f>(RANK(BS24,$BS$6:$BS$80))</f>
        <v>19</v>
      </c>
      <c r="BV24" s="123">
        <f>L24+V24+AF24+AP24+AZ24+BJ24</f>
        <v>97.76</v>
      </c>
    </row>
    <row r="25" spans="1:74" ht="12.75">
      <c r="A25" s="97">
        <v>73</v>
      </c>
      <c r="B25" s="98" t="s">
        <v>123</v>
      </c>
      <c r="C25" s="99">
        <v>6.98</v>
      </c>
      <c r="D25" s="100"/>
      <c r="E25" s="100">
        <v>6</v>
      </c>
      <c r="F25" s="100">
        <v>1</v>
      </c>
      <c r="G25" s="100">
        <v>1</v>
      </c>
      <c r="H25" s="100"/>
      <c r="I25" s="100"/>
      <c r="J25" s="100"/>
      <c r="K25" s="100"/>
      <c r="L25" s="101">
        <f>C25+F25*1+G25*2+H25*5+I25*10+J25*10+K25*3</f>
        <v>9.98</v>
      </c>
      <c r="M25" s="102">
        <v>14.88</v>
      </c>
      <c r="N25" s="103"/>
      <c r="O25" s="103">
        <v>10</v>
      </c>
      <c r="P25" s="103">
        <v>2</v>
      </c>
      <c r="Q25" s="103"/>
      <c r="R25" s="103"/>
      <c r="S25" s="103"/>
      <c r="T25" s="103"/>
      <c r="U25" s="103">
        <v>6</v>
      </c>
      <c r="V25" s="104">
        <f>M25+P25*1+Q25*2+R25*5+S25*10+T25*10+U25*3</f>
        <v>34.88</v>
      </c>
      <c r="W25" s="105">
        <v>13.85</v>
      </c>
      <c r="X25" s="106">
        <v>8</v>
      </c>
      <c r="Y25" s="106"/>
      <c r="Z25" s="106"/>
      <c r="AA25" s="106"/>
      <c r="AB25" s="106"/>
      <c r="AC25" s="106"/>
      <c r="AD25" s="106"/>
      <c r="AE25" s="106"/>
      <c r="AF25" s="107">
        <f>W25+Z25*1+AA25*2+AB25*5+AC25*10+AD25*10+AE25*3</f>
        <v>13.85</v>
      </c>
      <c r="AG25" s="108">
        <v>8.35</v>
      </c>
      <c r="AH25" s="109">
        <v>1</v>
      </c>
      <c r="AI25" s="109">
        <v>8</v>
      </c>
      <c r="AJ25" s="109"/>
      <c r="AK25" s="109"/>
      <c r="AL25" s="109"/>
      <c r="AM25" s="109"/>
      <c r="AN25" s="109"/>
      <c r="AO25" s="109"/>
      <c r="AP25" s="110">
        <f>AG25+AJ25*1+AK25*2+AL25*5+AM25*10+AN25*10+AO25*3</f>
        <v>8.35</v>
      </c>
      <c r="AQ25" s="111">
        <v>11.52</v>
      </c>
      <c r="AR25" s="112"/>
      <c r="AS25" s="112">
        <v>7</v>
      </c>
      <c r="AT25" s="112">
        <v>4</v>
      </c>
      <c r="AU25" s="112"/>
      <c r="AV25" s="112">
        <v>1</v>
      </c>
      <c r="AW25" s="112"/>
      <c r="AX25" s="112"/>
      <c r="AY25" s="112"/>
      <c r="AZ25" s="113">
        <f>AQ25+AT25*1+AU25*2+AV25*5+AW25*10+AX25*10+AY25*3</f>
        <v>20.52</v>
      </c>
      <c r="BA25" s="114">
        <v>8.79</v>
      </c>
      <c r="BB25" s="115">
        <v>2</v>
      </c>
      <c r="BC25" s="115">
        <v>5</v>
      </c>
      <c r="BD25" s="115">
        <v>2</v>
      </c>
      <c r="BE25" s="115"/>
      <c r="BF25" s="115">
        <v>1</v>
      </c>
      <c r="BG25" s="115"/>
      <c r="BH25" s="115"/>
      <c r="BI25" s="115">
        <v>3</v>
      </c>
      <c r="BJ25" s="116">
        <f>BA25+BD25*1+BE25*2+BF25*5+BG25*10+BH25*10+BI25*3</f>
        <v>24.79</v>
      </c>
      <c r="BK25" s="90"/>
      <c r="BL25" s="117">
        <f>$BL$5/L25</f>
        <v>0.6603206412825651</v>
      </c>
      <c r="BM25" s="118">
        <f>$BM$5/V25</f>
        <v>0.35837155963302747</v>
      </c>
      <c r="BN25" s="118">
        <f>$BN$5/AF25</f>
        <v>0.7754512635379062</v>
      </c>
      <c r="BO25" s="118">
        <f>$BO$5/AP25</f>
        <v>0.9988023952095809</v>
      </c>
      <c r="BP25" s="118">
        <f>$BP$5/AZ25</f>
        <v>0.6700779727095517</v>
      </c>
      <c r="BQ25" s="119">
        <f>$BQ$5/BJ25</f>
        <v>0.4223477208551836</v>
      </c>
      <c r="BR25" s="120">
        <f>SUM(BL25:BQ25)</f>
        <v>3.885371553227815</v>
      </c>
      <c r="BS25" s="121">
        <f>($BS$5*BR25)</f>
        <v>0.7022241742036676</v>
      </c>
      <c r="BT25" s="122">
        <f>(RANK(BS25,$BS$6:$BS$80))</f>
        <v>20</v>
      </c>
      <c r="BV25" s="123">
        <f>L25+V25+AF25+AP25+AZ25+BJ25</f>
        <v>112.37</v>
      </c>
    </row>
    <row r="26" spans="1:74" ht="12.75">
      <c r="A26" s="97">
        <v>10</v>
      </c>
      <c r="B26" s="98" t="s">
        <v>69</v>
      </c>
      <c r="C26" s="99">
        <v>11.06</v>
      </c>
      <c r="D26" s="100"/>
      <c r="E26" s="100">
        <v>8</v>
      </c>
      <c r="F26" s="100"/>
      <c r="G26" s="100"/>
      <c r="H26" s="100"/>
      <c r="I26" s="100"/>
      <c r="J26" s="100"/>
      <c r="K26" s="100"/>
      <c r="L26" s="101">
        <f>C26+F26*1+G26*2+H26*5+I26*10+J26*10+K26*3</f>
        <v>11.06</v>
      </c>
      <c r="M26" s="102">
        <v>19.98</v>
      </c>
      <c r="N26" s="103"/>
      <c r="O26" s="103">
        <v>9</v>
      </c>
      <c r="P26" s="103">
        <v>2</v>
      </c>
      <c r="Q26" s="103"/>
      <c r="R26" s="103">
        <v>1</v>
      </c>
      <c r="S26" s="103"/>
      <c r="T26" s="103"/>
      <c r="U26" s="103"/>
      <c r="V26" s="104">
        <f>M26+P26*1+Q26*2+R26*5+S26*10+T26*10+U26*3</f>
        <v>26.98</v>
      </c>
      <c r="W26" s="105">
        <v>18.27</v>
      </c>
      <c r="X26" s="106">
        <v>8</v>
      </c>
      <c r="Y26" s="106"/>
      <c r="Z26" s="106"/>
      <c r="AA26" s="106"/>
      <c r="AB26" s="106"/>
      <c r="AC26" s="106"/>
      <c r="AD26" s="106"/>
      <c r="AE26" s="106"/>
      <c r="AF26" s="107">
        <f>W26+Z26*1+AA26*2+AB26*5+AC26*10+AD26*10+AE26*3</f>
        <v>18.27</v>
      </c>
      <c r="AG26" s="108">
        <v>9.14</v>
      </c>
      <c r="AH26" s="109">
        <v>1</v>
      </c>
      <c r="AI26" s="109">
        <v>7</v>
      </c>
      <c r="AJ26" s="109">
        <v>1</v>
      </c>
      <c r="AK26" s="109"/>
      <c r="AL26" s="109"/>
      <c r="AM26" s="109"/>
      <c r="AN26" s="109"/>
      <c r="AO26" s="109"/>
      <c r="AP26" s="110">
        <f>AG26+AJ26*1+AK26*2+AL26*5+AM26*10+AN26*10+AO26*3</f>
        <v>10.14</v>
      </c>
      <c r="AQ26" s="111">
        <v>13.16</v>
      </c>
      <c r="AR26" s="112"/>
      <c r="AS26" s="112">
        <v>7</v>
      </c>
      <c r="AT26" s="112">
        <v>5</v>
      </c>
      <c r="AU26" s="112"/>
      <c r="AV26" s="112"/>
      <c r="AW26" s="112"/>
      <c r="AX26" s="112"/>
      <c r="AY26" s="112"/>
      <c r="AZ26" s="113">
        <f>AQ26+AT26*1+AU26*2+AV26*5+AW26*10+AX26*10+AY26*3</f>
        <v>18.16</v>
      </c>
      <c r="BA26" s="114">
        <v>10.93</v>
      </c>
      <c r="BB26" s="115">
        <v>2</v>
      </c>
      <c r="BC26" s="115">
        <v>5</v>
      </c>
      <c r="BD26" s="115"/>
      <c r="BE26" s="115">
        <v>2</v>
      </c>
      <c r="BF26" s="115">
        <v>1</v>
      </c>
      <c r="BG26" s="115"/>
      <c r="BH26" s="115"/>
      <c r="BI26" s="115"/>
      <c r="BJ26" s="116">
        <f>BA26+BD26*1+BE26*2+BF26*5+BG26*10+BH26*10+BI26*3</f>
        <v>19.93</v>
      </c>
      <c r="BK26" s="90"/>
      <c r="BL26" s="117">
        <f>$BL$5/L26</f>
        <v>0.5958408679927667</v>
      </c>
      <c r="BM26" s="118">
        <f>$BM$5/V26</f>
        <v>0.4633061527057079</v>
      </c>
      <c r="BN26" s="118">
        <f>$BN$5/AF26</f>
        <v>0.5878489326765189</v>
      </c>
      <c r="BO26" s="118">
        <f>$BO$5/AP26</f>
        <v>0.8224852071005917</v>
      </c>
      <c r="BP26" s="118">
        <f>$BP$5/AZ26</f>
        <v>0.7571585903083701</v>
      </c>
      <c r="BQ26" s="119">
        <f>$BQ$5/BJ26</f>
        <v>0.5253386853988962</v>
      </c>
      <c r="BR26" s="120">
        <f>SUM(BL26:BQ26)</f>
        <v>3.751978436182852</v>
      </c>
      <c r="BS26" s="121">
        <f>($BS$5*BR26)</f>
        <v>0.6781153160988274</v>
      </c>
      <c r="BT26" s="122">
        <f>(RANK(BS26,$BS$6:$BS$80))</f>
        <v>21</v>
      </c>
      <c r="BV26" s="123">
        <f>L26+V26+AF26+AP26+AZ26+BJ26</f>
        <v>104.53999999999999</v>
      </c>
    </row>
    <row r="27" spans="1:74" ht="12.75">
      <c r="A27" s="97">
        <v>14</v>
      </c>
      <c r="B27" s="98" t="s">
        <v>72</v>
      </c>
      <c r="C27" s="99">
        <v>7.71</v>
      </c>
      <c r="D27" s="100"/>
      <c r="E27" s="100">
        <v>2</v>
      </c>
      <c r="F27" s="100">
        <v>6</v>
      </c>
      <c r="G27" s="100"/>
      <c r="H27" s="100"/>
      <c r="I27" s="100"/>
      <c r="J27" s="100"/>
      <c r="K27" s="100"/>
      <c r="L27" s="101">
        <f>C27+F27*1+G27*2+H27*5+I27*10+J27*10+K27*3</f>
        <v>13.71</v>
      </c>
      <c r="M27" s="102">
        <v>19.96</v>
      </c>
      <c r="N27" s="103"/>
      <c r="O27" s="103">
        <v>11</v>
      </c>
      <c r="P27" s="103"/>
      <c r="Q27" s="103">
        <v>1</v>
      </c>
      <c r="R27" s="103"/>
      <c r="S27" s="103"/>
      <c r="T27" s="103"/>
      <c r="U27" s="103"/>
      <c r="V27" s="104">
        <f>M27+P27*1+Q27*2+R27*5+S27*10+T27*10+U27*3</f>
        <v>21.96</v>
      </c>
      <c r="W27" s="105">
        <v>16.7</v>
      </c>
      <c r="X27" s="106">
        <v>8</v>
      </c>
      <c r="Y27" s="106"/>
      <c r="Z27" s="106"/>
      <c r="AA27" s="106"/>
      <c r="AB27" s="106"/>
      <c r="AC27" s="106"/>
      <c r="AD27" s="106"/>
      <c r="AE27" s="106"/>
      <c r="AF27" s="107">
        <f>W27+Z27*1+AA27*2+AB27*5+AC27*10+AD27*10+AE27*3</f>
        <v>16.7</v>
      </c>
      <c r="AG27" s="108">
        <v>10.67</v>
      </c>
      <c r="AH27" s="109">
        <v>1</v>
      </c>
      <c r="AI27" s="109">
        <v>6</v>
      </c>
      <c r="AJ27" s="109">
        <v>2</v>
      </c>
      <c r="AK27" s="109"/>
      <c r="AL27" s="109"/>
      <c r="AM27" s="109"/>
      <c r="AN27" s="109"/>
      <c r="AO27" s="109"/>
      <c r="AP27" s="110">
        <f>AG27+AJ27*1+AK27*2+AL27*5+AM27*10+AN27*10+AO27*3</f>
        <v>12.67</v>
      </c>
      <c r="AQ27" s="111">
        <v>13</v>
      </c>
      <c r="AR27" s="112"/>
      <c r="AS27" s="112">
        <v>7</v>
      </c>
      <c r="AT27" s="112">
        <v>5</v>
      </c>
      <c r="AU27" s="112"/>
      <c r="AV27" s="112"/>
      <c r="AW27" s="112"/>
      <c r="AX27" s="112"/>
      <c r="AY27" s="112"/>
      <c r="AZ27" s="113">
        <f>AQ27+AT27*1+AU27*2+AV27*5+AW27*10+AX27*10+AY27*3</f>
        <v>18</v>
      </c>
      <c r="BA27" s="114">
        <v>15.09</v>
      </c>
      <c r="BB27" s="115">
        <v>2</v>
      </c>
      <c r="BC27" s="115">
        <v>6</v>
      </c>
      <c r="BD27" s="115">
        <v>2</v>
      </c>
      <c r="BE27" s="115"/>
      <c r="BF27" s="115"/>
      <c r="BG27" s="115"/>
      <c r="BH27" s="115"/>
      <c r="BI27" s="115"/>
      <c r="BJ27" s="116">
        <f>BA27+BD27*1+BE27*2+BF27*5+BG27*10+BH27*10+BI27*3</f>
        <v>17.09</v>
      </c>
      <c r="BK27" s="90"/>
      <c r="BL27" s="117">
        <f>$BL$5/L27</f>
        <v>0.4806710430342815</v>
      </c>
      <c r="BM27" s="118">
        <f>$BM$5/V27</f>
        <v>0.5692167577413478</v>
      </c>
      <c r="BN27" s="118">
        <f>$BN$5/AF27</f>
        <v>0.6431137724550898</v>
      </c>
      <c r="BO27" s="118">
        <f>$BO$5/AP27</f>
        <v>0.6582478295185478</v>
      </c>
      <c r="BP27" s="118">
        <f>$BP$5/AZ27</f>
        <v>0.7638888888888888</v>
      </c>
      <c r="BQ27" s="119">
        <f>$BQ$5/BJ27</f>
        <v>0.6126389701579872</v>
      </c>
      <c r="BR27" s="120">
        <f>SUM(BL27:BQ27)</f>
        <v>3.727777261796143</v>
      </c>
      <c r="BS27" s="121">
        <f>($BS$5*BR27)</f>
        <v>0.6737413072130242</v>
      </c>
      <c r="BT27" s="122">
        <f>(RANK(BS27,$BS$6:$BS$80))</f>
        <v>22</v>
      </c>
      <c r="BV27" s="123">
        <f>L27+V27+AF27+AP27+AZ27+BJ27</f>
        <v>100.13000000000001</v>
      </c>
    </row>
    <row r="28" spans="1:74" ht="12.75">
      <c r="A28" s="97">
        <v>26</v>
      </c>
      <c r="B28" s="98" t="s">
        <v>125</v>
      </c>
      <c r="C28" s="99">
        <v>8.71</v>
      </c>
      <c r="D28" s="100"/>
      <c r="E28" s="100">
        <v>7</v>
      </c>
      <c r="F28" s="100">
        <v>1</v>
      </c>
      <c r="G28" s="100"/>
      <c r="H28" s="100"/>
      <c r="I28" s="100"/>
      <c r="J28" s="100"/>
      <c r="K28" s="100"/>
      <c r="L28" s="101">
        <f>C28+F28*1+G28*2+H28*5+I28*10+J28*10+K28*3</f>
        <v>9.71</v>
      </c>
      <c r="M28" s="102">
        <v>20.93</v>
      </c>
      <c r="N28" s="103"/>
      <c r="O28" s="103">
        <v>11</v>
      </c>
      <c r="P28" s="103">
        <v>1</v>
      </c>
      <c r="Q28" s="103"/>
      <c r="R28" s="103"/>
      <c r="S28" s="103"/>
      <c r="T28" s="103"/>
      <c r="U28" s="103"/>
      <c r="V28" s="104">
        <f>M28+P28*1+Q28*2+R28*5+S28*10+T28*10+U28*3</f>
        <v>21.93</v>
      </c>
      <c r="W28" s="105">
        <v>16.38</v>
      </c>
      <c r="X28" s="106">
        <v>8</v>
      </c>
      <c r="Y28" s="106"/>
      <c r="Z28" s="106"/>
      <c r="AA28" s="106"/>
      <c r="AB28" s="106"/>
      <c r="AC28" s="106"/>
      <c r="AD28" s="106"/>
      <c r="AE28" s="106"/>
      <c r="AF28" s="107">
        <f>W28+Z28*1+AA28*2+AB28*5+AC28*10+AD28*10+AE28*3</f>
        <v>16.38</v>
      </c>
      <c r="AG28" s="108">
        <v>21.06</v>
      </c>
      <c r="AH28" s="109">
        <v>1</v>
      </c>
      <c r="AI28" s="109">
        <v>7</v>
      </c>
      <c r="AJ28" s="109">
        <v>1</v>
      </c>
      <c r="AK28" s="109"/>
      <c r="AL28" s="109"/>
      <c r="AM28" s="109"/>
      <c r="AN28" s="109"/>
      <c r="AO28" s="109"/>
      <c r="AP28" s="110">
        <f>AG28+AJ28*1+AK28*2+AL28*5+AM28*10+AN28*10+AO28*3</f>
        <v>22.06</v>
      </c>
      <c r="AQ28" s="111">
        <v>18.04</v>
      </c>
      <c r="AR28" s="112"/>
      <c r="AS28" s="112">
        <v>11</v>
      </c>
      <c r="AT28" s="112">
        <v>1</v>
      </c>
      <c r="AU28" s="112"/>
      <c r="AV28" s="112"/>
      <c r="AW28" s="112"/>
      <c r="AX28" s="112"/>
      <c r="AY28" s="112"/>
      <c r="AZ28" s="113">
        <f>AQ28+AT28*1+AU28*2+AV28*5+AW28*10+AX28*10+AY28*3</f>
        <v>19.04</v>
      </c>
      <c r="BA28" s="114">
        <v>12.16</v>
      </c>
      <c r="BB28" s="115">
        <v>2</v>
      </c>
      <c r="BC28" s="115">
        <v>6</v>
      </c>
      <c r="BD28" s="115">
        <v>1</v>
      </c>
      <c r="BE28" s="115">
        <v>1</v>
      </c>
      <c r="BF28" s="115"/>
      <c r="BG28" s="115"/>
      <c r="BH28" s="115"/>
      <c r="BI28" s="115"/>
      <c r="BJ28" s="116">
        <f>BA28+BD28*1+BE28*2+BF28*5+BG28*10+BH28*10+BI28*3</f>
        <v>15.16</v>
      </c>
      <c r="BK28" s="90"/>
      <c r="BL28" s="117">
        <f>$BL$5/L28</f>
        <v>0.6786817713697219</v>
      </c>
      <c r="BM28" s="118">
        <f>$BM$5/V28</f>
        <v>0.5699954400364797</v>
      </c>
      <c r="BN28" s="118">
        <f>$BN$5/AF28</f>
        <v>0.6556776556776557</v>
      </c>
      <c r="BO28" s="118">
        <f>$BO$5/AP28</f>
        <v>0.37805983680870353</v>
      </c>
      <c r="BP28" s="118">
        <f>$BP$5/AZ28</f>
        <v>0.7221638655462185</v>
      </c>
      <c r="BQ28" s="119">
        <f>$BQ$5/BJ28</f>
        <v>0.6906332453825857</v>
      </c>
      <c r="BR28" s="120">
        <f>SUM(BL28:BQ28)</f>
        <v>3.695211814821365</v>
      </c>
      <c r="BS28" s="121">
        <f>($BS$5*BR28)</f>
        <v>0.667855578191706</v>
      </c>
      <c r="BT28" s="122">
        <f>(RANK(BS28,$BS$6:$BS$80))</f>
        <v>23</v>
      </c>
      <c r="BV28" s="123">
        <f>L28+V28+AF28+AP28+AZ28+BJ28</f>
        <v>104.28</v>
      </c>
    </row>
    <row r="29" spans="1:74" ht="12.75">
      <c r="A29" s="97">
        <v>55</v>
      </c>
      <c r="B29" s="125" t="s">
        <v>105</v>
      </c>
      <c r="C29" s="99">
        <v>10.14</v>
      </c>
      <c r="D29" s="100"/>
      <c r="E29" s="100">
        <v>6</v>
      </c>
      <c r="F29" s="100">
        <v>2</v>
      </c>
      <c r="G29" s="100"/>
      <c r="H29" s="100"/>
      <c r="I29" s="100"/>
      <c r="J29" s="100"/>
      <c r="K29" s="100"/>
      <c r="L29" s="101">
        <f>C29+F29*1+G29*2+H29*5+I29*10+J29*10+K29*3</f>
        <v>12.14</v>
      </c>
      <c r="M29" s="102">
        <v>17.8</v>
      </c>
      <c r="N29" s="103"/>
      <c r="O29" s="103">
        <v>10</v>
      </c>
      <c r="P29" s="103">
        <v>2</v>
      </c>
      <c r="Q29" s="103"/>
      <c r="R29" s="103"/>
      <c r="S29" s="103"/>
      <c r="T29" s="103"/>
      <c r="U29" s="103"/>
      <c r="V29" s="104">
        <f>M29+P29*1+Q29*2+R29*5+S29*10+T29*10+U29*3</f>
        <v>19.8</v>
      </c>
      <c r="W29" s="105">
        <v>16.46</v>
      </c>
      <c r="X29" s="106">
        <v>8</v>
      </c>
      <c r="Y29" s="106"/>
      <c r="Z29" s="106"/>
      <c r="AA29" s="106"/>
      <c r="AB29" s="106"/>
      <c r="AC29" s="106"/>
      <c r="AD29" s="106"/>
      <c r="AE29" s="106"/>
      <c r="AF29" s="107">
        <f>W29+Z29*1+AA29*2+AB29*5+AC29*10+AD29*10+AE29*3</f>
        <v>16.46</v>
      </c>
      <c r="AG29" s="108">
        <v>9.27</v>
      </c>
      <c r="AH29" s="109">
        <v>1</v>
      </c>
      <c r="AI29" s="109">
        <v>4</v>
      </c>
      <c r="AJ29" s="109">
        <v>2</v>
      </c>
      <c r="AK29" s="109">
        <v>1</v>
      </c>
      <c r="AL29" s="109">
        <v>1</v>
      </c>
      <c r="AM29" s="109"/>
      <c r="AN29" s="109"/>
      <c r="AO29" s="109"/>
      <c r="AP29" s="110">
        <f>AG29+AJ29*1+AK29*2+AL29*5+AM29*10+AN29*10+AO29*3</f>
        <v>18.27</v>
      </c>
      <c r="AQ29" s="111">
        <v>16.3</v>
      </c>
      <c r="AR29" s="112"/>
      <c r="AS29" s="112">
        <v>9</v>
      </c>
      <c r="AT29" s="112">
        <v>3</v>
      </c>
      <c r="AU29" s="112"/>
      <c r="AV29" s="112"/>
      <c r="AW29" s="112"/>
      <c r="AX29" s="112"/>
      <c r="AY29" s="112"/>
      <c r="AZ29" s="113">
        <f>AQ29+AT29*1+AU29*2+AV29*5+AW29*10+AX29*10+AY29*3</f>
        <v>19.3</v>
      </c>
      <c r="BA29" s="114">
        <v>14.13</v>
      </c>
      <c r="BB29" s="115">
        <v>2</v>
      </c>
      <c r="BC29" s="115">
        <v>7</v>
      </c>
      <c r="BD29" s="115">
        <v>1</v>
      </c>
      <c r="BE29" s="115"/>
      <c r="BF29" s="115"/>
      <c r="BG29" s="115"/>
      <c r="BH29" s="115"/>
      <c r="BI29" s="115"/>
      <c r="BJ29" s="116">
        <f>BA29+BD29*1+BE29*2+BF29*5+BG29*10+BH29*10+BI29*3</f>
        <v>15.13</v>
      </c>
      <c r="BK29" s="90"/>
      <c r="BL29" s="117">
        <f>$BL$5/L29</f>
        <v>0.5428336079077429</v>
      </c>
      <c r="BM29" s="118">
        <f>$BM$5/V29</f>
        <v>0.6313131313131313</v>
      </c>
      <c r="BN29" s="118">
        <f>$BN$5/AF29</f>
        <v>0.6524908869987849</v>
      </c>
      <c r="BO29" s="118">
        <f>$BO$5/AP29</f>
        <v>0.45648604269293924</v>
      </c>
      <c r="BP29" s="118">
        <f>$BP$5/AZ29</f>
        <v>0.7124352331606217</v>
      </c>
      <c r="BQ29" s="119">
        <f>$BQ$5/BJ29</f>
        <v>0.6920026437541309</v>
      </c>
      <c r="BR29" s="120">
        <f>SUM(BL29:BQ29)</f>
        <v>3.687561545827351</v>
      </c>
      <c r="BS29" s="121">
        <f>($BS$5*BR29)</f>
        <v>0.6664729037799643</v>
      </c>
      <c r="BT29" s="122">
        <f>(RANK(BS29,$BS$6:$BS$80))</f>
        <v>24</v>
      </c>
      <c r="BV29" s="123">
        <f>L29+V29+AF29+AP29+AZ29+BJ29</f>
        <v>101.1</v>
      </c>
    </row>
    <row r="30" spans="1:74" ht="12.75">
      <c r="A30" s="97">
        <v>22</v>
      </c>
      <c r="B30" s="98" t="s">
        <v>79</v>
      </c>
      <c r="C30" s="99">
        <v>10.77</v>
      </c>
      <c r="D30" s="100"/>
      <c r="E30" s="100">
        <v>7</v>
      </c>
      <c r="F30" s="100">
        <v>1</v>
      </c>
      <c r="G30" s="100"/>
      <c r="H30" s="100"/>
      <c r="I30" s="100"/>
      <c r="J30" s="100"/>
      <c r="K30" s="100"/>
      <c r="L30" s="101">
        <f>C30+F30*1+G30*2+H30*5+I30*10+J30*10+K30*3</f>
        <v>11.77</v>
      </c>
      <c r="M30" s="102">
        <v>18.04</v>
      </c>
      <c r="N30" s="103"/>
      <c r="O30" s="103">
        <v>9</v>
      </c>
      <c r="P30" s="103">
        <v>3</v>
      </c>
      <c r="Q30" s="103"/>
      <c r="R30" s="103"/>
      <c r="S30" s="103"/>
      <c r="T30" s="103"/>
      <c r="U30" s="103"/>
      <c r="V30" s="104">
        <f>M30+P30*1+Q30*2+R30*5+S30*10+T30*10+U30*3</f>
        <v>21.04</v>
      </c>
      <c r="W30" s="105">
        <v>19.46</v>
      </c>
      <c r="X30" s="106">
        <v>8</v>
      </c>
      <c r="Y30" s="106"/>
      <c r="Z30" s="106"/>
      <c r="AA30" s="106"/>
      <c r="AB30" s="106"/>
      <c r="AC30" s="106"/>
      <c r="AD30" s="106"/>
      <c r="AE30" s="106"/>
      <c r="AF30" s="107">
        <f>W30+Z30*1+AA30*2+AB30*5+AC30*10+AD30*10+AE30*3</f>
        <v>19.46</v>
      </c>
      <c r="AG30" s="108">
        <v>12.67</v>
      </c>
      <c r="AH30" s="109">
        <v>1</v>
      </c>
      <c r="AI30" s="109">
        <v>6</v>
      </c>
      <c r="AJ30" s="109">
        <v>2</v>
      </c>
      <c r="AK30" s="109"/>
      <c r="AL30" s="109"/>
      <c r="AM30" s="109"/>
      <c r="AN30" s="109"/>
      <c r="AO30" s="109"/>
      <c r="AP30" s="110">
        <f>AG30+AJ30*1+AK30*2+AL30*5+AM30*10+AN30*10+AO30*3</f>
        <v>14.67</v>
      </c>
      <c r="AQ30" s="111">
        <v>14.43</v>
      </c>
      <c r="AR30" s="112"/>
      <c r="AS30" s="112">
        <v>12</v>
      </c>
      <c r="AT30" s="112"/>
      <c r="AU30" s="112"/>
      <c r="AV30" s="112"/>
      <c r="AW30" s="112"/>
      <c r="AX30" s="112"/>
      <c r="AY30" s="112"/>
      <c r="AZ30" s="113">
        <f>AQ30+AT30*1+AU30*2+AV30*5+AW30*10+AX30*10+AY30*3</f>
        <v>14.43</v>
      </c>
      <c r="BA30" s="114">
        <v>11.62</v>
      </c>
      <c r="BB30" s="115">
        <v>2</v>
      </c>
      <c r="BC30" s="115">
        <v>4</v>
      </c>
      <c r="BD30" s="115">
        <v>2</v>
      </c>
      <c r="BE30" s="115"/>
      <c r="BF30" s="115">
        <v>2</v>
      </c>
      <c r="BG30" s="115"/>
      <c r="BH30" s="115"/>
      <c r="BI30" s="115"/>
      <c r="BJ30" s="116">
        <f>BA30+BD30*1+BE30*2+BF30*5+BG30*10+BH30*10+BI30*3</f>
        <v>23.619999999999997</v>
      </c>
      <c r="BK30" s="90"/>
      <c r="BL30" s="117">
        <f>$BL$5/L30</f>
        <v>0.5598980458793543</v>
      </c>
      <c r="BM30" s="118">
        <f>$BM$5/V30</f>
        <v>0.594106463878327</v>
      </c>
      <c r="BN30" s="118">
        <f>$BN$5/AF30</f>
        <v>0.5519013360739979</v>
      </c>
      <c r="BO30" s="118">
        <f>$BO$5/AP30</f>
        <v>0.5685071574642127</v>
      </c>
      <c r="BP30" s="118">
        <f>$BP$5/AZ30</f>
        <v>0.952875952875953</v>
      </c>
      <c r="BQ30" s="119">
        <f>$BQ$5/BJ30</f>
        <v>0.44326841659610505</v>
      </c>
      <c r="BR30" s="120">
        <f>SUM(BL30:BQ30)</f>
        <v>3.67055737276795</v>
      </c>
      <c r="BS30" s="121">
        <f>($BS$5*BR30)</f>
        <v>0.6633996477937422</v>
      </c>
      <c r="BT30" s="122">
        <f>(RANK(BS30,$BS$6:$BS$80))</f>
        <v>25</v>
      </c>
      <c r="BV30" s="123">
        <f>L30+V30+AF30+AP30+AZ30+BJ30</f>
        <v>104.99000000000001</v>
      </c>
    </row>
    <row r="31" spans="1:74" ht="12.75">
      <c r="A31" s="97">
        <v>16</v>
      </c>
      <c r="B31" s="98" t="s">
        <v>74</v>
      </c>
      <c r="C31" s="99">
        <v>7.89</v>
      </c>
      <c r="D31" s="100"/>
      <c r="E31" s="100">
        <v>5</v>
      </c>
      <c r="F31" s="100">
        <v>3</v>
      </c>
      <c r="G31" s="100"/>
      <c r="H31" s="100"/>
      <c r="I31" s="100"/>
      <c r="J31" s="100"/>
      <c r="K31" s="100"/>
      <c r="L31" s="101">
        <f>C31+F31*1+G31*2+H31*5+I31*10+J31*10+K31*3</f>
        <v>10.89</v>
      </c>
      <c r="M31" s="102">
        <v>22.52</v>
      </c>
      <c r="N31" s="103"/>
      <c r="O31" s="103">
        <v>12</v>
      </c>
      <c r="P31" s="103"/>
      <c r="Q31" s="103"/>
      <c r="R31" s="103"/>
      <c r="S31" s="103"/>
      <c r="T31" s="103"/>
      <c r="U31" s="103"/>
      <c r="V31" s="104">
        <f>M31+P31*1+Q31*2+R31*5+S31*10+T31*10+U31*3</f>
        <v>22.52</v>
      </c>
      <c r="W31" s="105">
        <v>15.56</v>
      </c>
      <c r="X31" s="106">
        <v>8</v>
      </c>
      <c r="Y31" s="106"/>
      <c r="Z31" s="106"/>
      <c r="AA31" s="106"/>
      <c r="AB31" s="106"/>
      <c r="AC31" s="106"/>
      <c r="AD31" s="106"/>
      <c r="AE31" s="106"/>
      <c r="AF31" s="107">
        <f>W31+Z31*1+AA31*2+AB31*5+AC31*10+AD31*10+AE31*3</f>
        <v>15.56</v>
      </c>
      <c r="AG31" s="108">
        <v>11.04</v>
      </c>
      <c r="AH31" s="109">
        <v>1</v>
      </c>
      <c r="AI31" s="109">
        <v>8</v>
      </c>
      <c r="AJ31" s="109"/>
      <c r="AK31" s="109"/>
      <c r="AL31" s="109"/>
      <c r="AM31" s="109"/>
      <c r="AN31" s="109"/>
      <c r="AO31" s="109"/>
      <c r="AP31" s="110">
        <f>AG31+AJ31*1+AK31*2+AL31*5+AM31*10+AN31*10+AO31*3</f>
        <v>11.04</v>
      </c>
      <c r="AQ31" s="111">
        <v>16.84</v>
      </c>
      <c r="AR31" s="112"/>
      <c r="AS31" s="112">
        <v>9</v>
      </c>
      <c r="AT31" s="112">
        <v>2</v>
      </c>
      <c r="AU31" s="112"/>
      <c r="AV31" s="112">
        <v>1</v>
      </c>
      <c r="AW31" s="112"/>
      <c r="AX31" s="112"/>
      <c r="AY31" s="112"/>
      <c r="AZ31" s="113">
        <f>AQ31+AT31*1+AU31*2+AV31*5+AW31*10+AX31*10+AY31*3</f>
        <v>23.84</v>
      </c>
      <c r="BA31" s="114">
        <v>17.43</v>
      </c>
      <c r="BB31" s="115">
        <v>2</v>
      </c>
      <c r="BC31" s="115">
        <v>6</v>
      </c>
      <c r="BD31" s="115"/>
      <c r="BE31" s="115">
        <v>1</v>
      </c>
      <c r="BF31" s="115">
        <v>1</v>
      </c>
      <c r="BG31" s="115"/>
      <c r="BH31" s="115"/>
      <c r="BI31" s="115">
        <v>1</v>
      </c>
      <c r="BJ31" s="116">
        <f>BA31+BD31*1+BE31*2+BF31*5+BG31*10+BH31*10+BI31*3</f>
        <v>27.43</v>
      </c>
      <c r="BK31" s="90"/>
      <c r="BL31" s="117">
        <f>$BL$5/L31</f>
        <v>0.6051423324150597</v>
      </c>
      <c r="BM31" s="118">
        <f>$BM$5/V31</f>
        <v>0.5550621669626998</v>
      </c>
      <c r="BN31" s="118">
        <f>$BN$5/AF31</f>
        <v>0.6902313624678663</v>
      </c>
      <c r="BO31" s="118">
        <f>$BO$5/AP31</f>
        <v>0.7554347826086957</v>
      </c>
      <c r="BP31" s="118">
        <f>$BP$5/AZ31</f>
        <v>0.576761744966443</v>
      </c>
      <c r="BQ31" s="119">
        <f>$BQ$5/BJ31</f>
        <v>0.38169886985052864</v>
      </c>
      <c r="BR31" s="120">
        <f>SUM(BL31:BQ31)</f>
        <v>3.564331259271293</v>
      </c>
      <c r="BS31" s="121">
        <f>($BS$5*BR31)</f>
        <v>0.6442008288887433</v>
      </c>
      <c r="BT31" s="122">
        <f>(RANK(BS31,$BS$6:$BS$80))</f>
        <v>26</v>
      </c>
      <c r="BV31" s="123">
        <f>L31+V31+AF31+AP31+AZ31+BJ31</f>
        <v>111.28</v>
      </c>
    </row>
    <row r="32" spans="1:74" ht="12.75">
      <c r="A32" s="97">
        <v>48</v>
      </c>
      <c r="B32" s="98" t="s">
        <v>99</v>
      </c>
      <c r="C32" s="99">
        <v>10.24</v>
      </c>
      <c r="D32" s="100"/>
      <c r="E32" s="100">
        <v>8</v>
      </c>
      <c r="F32" s="100"/>
      <c r="G32" s="100"/>
      <c r="H32" s="100"/>
      <c r="I32" s="100"/>
      <c r="J32" s="100"/>
      <c r="K32" s="100"/>
      <c r="L32" s="101">
        <f>C32+F32*1+G32*2+H32*5+I32*10+J32*10+K32*3</f>
        <v>10.24</v>
      </c>
      <c r="M32" s="102">
        <v>19.47</v>
      </c>
      <c r="N32" s="103"/>
      <c r="O32" s="103">
        <v>12</v>
      </c>
      <c r="P32" s="103"/>
      <c r="Q32" s="103"/>
      <c r="R32" s="103"/>
      <c r="S32" s="103"/>
      <c r="T32" s="103"/>
      <c r="U32" s="103"/>
      <c r="V32" s="104">
        <f>M32+P32*1+Q32*2+R32*5+S32*10+T32*10+U32*3</f>
        <v>19.47</v>
      </c>
      <c r="W32" s="105">
        <v>22.16</v>
      </c>
      <c r="X32" s="106">
        <v>8</v>
      </c>
      <c r="Y32" s="106"/>
      <c r="Z32" s="106"/>
      <c r="AA32" s="106"/>
      <c r="AB32" s="106"/>
      <c r="AC32" s="106"/>
      <c r="AD32" s="106"/>
      <c r="AE32" s="106"/>
      <c r="AF32" s="107">
        <f>W32+Z32*1+AA32*2+AB32*5+AC32*10+AD32*10+AE32*3</f>
        <v>22.16</v>
      </c>
      <c r="AG32" s="108">
        <v>13.69</v>
      </c>
      <c r="AH32" s="109">
        <v>1</v>
      </c>
      <c r="AI32" s="109">
        <v>8</v>
      </c>
      <c r="AJ32" s="109"/>
      <c r="AK32" s="109"/>
      <c r="AL32" s="109"/>
      <c r="AM32" s="109"/>
      <c r="AN32" s="109"/>
      <c r="AO32" s="109"/>
      <c r="AP32" s="110">
        <f>AG32+AJ32*1+AK32*2+AL32*5+AM32*10+AN32*10+AO32*3</f>
        <v>13.69</v>
      </c>
      <c r="AQ32" s="111">
        <v>16.13</v>
      </c>
      <c r="AR32" s="112"/>
      <c r="AS32" s="112">
        <v>9</v>
      </c>
      <c r="AT32" s="112">
        <v>1</v>
      </c>
      <c r="AU32" s="112">
        <v>1</v>
      </c>
      <c r="AV32" s="112">
        <v>1</v>
      </c>
      <c r="AW32" s="112"/>
      <c r="AX32" s="112"/>
      <c r="AY32" s="112"/>
      <c r="AZ32" s="113">
        <f>AQ32+AT32*1+AU32*2+AV32*5+AW32*10+AX32*10+AY32*3</f>
        <v>24.13</v>
      </c>
      <c r="BA32" s="114">
        <v>18.59</v>
      </c>
      <c r="BB32" s="115">
        <v>2</v>
      </c>
      <c r="BC32" s="115">
        <v>8</v>
      </c>
      <c r="BD32" s="115"/>
      <c r="BE32" s="115"/>
      <c r="BF32" s="115"/>
      <c r="BG32" s="115"/>
      <c r="BH32" s="115"/>
      <c r="BI32" s="115"/>
      <c r="BJ32" s="116">
        <f>BA32+BD32*1+BE32*2+BF32*5+BG32*10+BH32*10+BI32*3</f>
        <v>18.59</v>
      </c>
      <c r="BK32" s="90"/>
      <c r="BL32" s="117">
        <f>$BL$5/L32</f>
        <v>0.6435546875</v>
      </c>
      <c r="BM32" s="118">
        <f>$BM$5/V32</f>
        <v>0.6420133538777607</v>
      </c>
      <c r="BN32" s="118">
        <f>$BN$5/AF32</f>
        <v>0.48465703971119134</v>
      </c>
      <c r="BO32" s="118">
        <f>$BO$5/AP32</f>
        <v>0.6092037983929875</v>
      </c>
      <c r="BP32" s="118">
        <f>$BP$5/AZ32</f>
        <v>0.5698300870285952</v>
      </c>
      <c r="BQ32" s="119">
        <f>$BQ$5/BJ32</f>
        <v>0.5632060247444863</v>
      </c>
      <c r="BR32" s="120">
        <f>SUM(BL32:BQ32)</f>
        <v>3.5124649912550208</v>
      </c>
      <c r="BS32" s="121">
        <f>($BS$5*BR32)</f>
        <v>0.6348267582940031</v>
      </c>
      <c r="BT32" s="122">
        <f>(RANK(BS32,$BS$6:$BS$80))</f>
        <v>27</v>
      </c>
      <c r="BV32" s="123">
        <f>L32+V32+AF32+AP32+AZ32+BJ32</f>
        <v>108.28</v>
      </c>
    </row>
    <row r="33" spans="1:74" ht="12.75">
      <c r="A33" s="97">
        <v>32</v>
      </c>
      <c r="B33" s="98" t="s">
        <v>85</v>
      </c>
      <c r="C33" s="99">
        <v>11.4</v>
      </c>
      <c r="D33" s="100"/>
      <c r="E33" s="100">
        <v>6</v>
      </c>
      <c r="F33" s="100">
        <v>2</v>
      </c>
      <c r="G33" s="100"/>
      <c r="H33" s="100"/>
      <c r="I33" s="100"/>
      <c r="J33" s="100"/>
      <c r="K33" s="100"/>
      <c r="L33" s="101">
        <f>C33+F33*1+G33*2+H33*5+I33*10+J33*10+K33*3</f>
        <v>13.4</v>
      </c>
      <c r="M33" s="102">
        <v>21.86</v>
      </c>
      <c r="N33" s="103"/>
      <c r="O33" s="103">
        <v>10</v>
      </c>
      <c r="P33" s="103">
        <v>2</v>
      </c>
      <c r="Q33" s="103"/>
      <c r="R33" s="103"/>
      <c r="S33" s="103"/>
      <c r="T33" s="103"/>
      <c r="U33" s="103"/>
      <c r="V33" s="104">
        <f>M33+P33*1+Q33*2+R33*5+S33*10+T33*10+U33*3</f>
        <v>23.86</v>
      </c>
      <c r="W33" s="105">
        <v>14.84</v>
      </c>
      <c r="X33" s="106">
        <v>8</v>
      </c>
      <c r="Y33" s="106"/>
      <c r="Z33" s="106"/>
      <c r="AA33" s="106"/>
      <c r="AB33" s="106"/>
      <c r="AC33" s="106"/>
      <c r="AD33" s="106"/>
      <c r="AE33" s="106"/>
      <c r="AF33" s="107">
        <f>W33+Z33*1+AA33*2+AB33*5+AC33*10+AD33*10+AE33*3</f>
        <v>14.84</v>
      </c>
      <c r="AG33" s="108">
        <v>11.88</v>
      </c>
      <c r="AH33" s="109">
        <v>1</v>
      </c>
      <c r="AI33" s="109">
        <v>7</v>
      </c>
      <c r="AJ33" s="109">
        <v>1</v>
      </c>
      <c r="AK33" s="109"/>
      <c r="AL33" s="109"/>
      <c r="AM33" s="109"/>
      <c r="AN33" s="109"/>
      <c r="AO33" s="109"/>
      <c r="AP33" s="110">
        <f>AG33+AJ33*1+AK33*2+AL33*5+AM33*10+AN33*10+AO33*3</f>
        <v>12.88</v>
      </c>
      <c r="AQ33" s="111">
        <v>16.44</v>
      </c>
      <c r="AR33" s="112"/>
      <c r="AS33" s="112">
        <v>7</v>
      </c>
      <c r="AT33" s="112">
        <v>3</v>
      </c>
      <c r="AU33" s="112">
        <v>2</v>
      </c>
      <c r="AV33" s="112"/>
      <c r="AW33" s="112"/>
      <c r="AX33" s="112"/>
      <c r="AY33" s="112"/>
      <c r="AZ33" s="113">
        <f>AQ33+AT33*1+AU33*2+AV33*5+AW33*10+AX33*10+AY33*3</f>
        <v>23.44</v>
      </c>
      <c r="BA33" s="114">
        <v>18.64</v>
      </c>
      <c r="BB33" s="115">
        <v>2</v>
      </c>
      <c r="BC33" s="115">
        <v>6</v>
      </c>
      <c r="BD33" s="115">
        <v>2</v>
      </c>
      <c r="BE33" s="115"/>
      <c r="BF33" s="115"/>
      <c r="BG33" s="115"/>
      <c r="BH33" s="115"/>
      <c r="BI33" s="115"/>
      <c r="BJ33" s="116">
        <f>BA33+BD33*1+BE33*2+BF33*5+BG33*10+BH33*10+BI33*3</f>
        <v>20.64</v>
      </c>
      <c r="BK33" s="90"/>
      <c r="BL33" s="117">
        <f>$BL$5/L33</f>
        <v>0.4917910447761194</v>
      </c>
      <c r="BM33" s="118">
        <f>$BM$5/V33</f>
        <v>0.5238893545683152</v>
      </c>
      <c r="BN33" s="118">
        <f>$BN$5/AF33</f>
        <v>0.7237196765498652</v>
      </c>
      <c r="BO33" s="118">
        <f>$BO$5/AP33</f>
        <v>0.6475155279503105</v>
      </c>
      <c r="BP33" s="118">
        <f>$BP$5/AZ33</f>
        <v>0.5866040955631399</v>
      </c>
      <c r="BQ33" s="119">
        <f>$BQ$5/BJ33</f>
        <v>0.5072674418604651</v>
      </c>
      <c r="BR33" s="120">
        <f>SUM(BL33:BQ33)</f>
        <v>3.4807871412682156</v>
      </c>
      <c r="BS33" s="121">
        <f>($BS$5*BR33)</f>
        <v>0.6291014494676049</v>
      </c>
      <c r="BT33" s="122">
        <f>(RANK(BS33,$BS$6:$BS$80))</f>
        <v>28</v>
      </c>
      <c r="BV33" s="123">
        <f>L33+V33+AF33+AP33+AZ33+BJ33</f>
        <v>109.05999999999999</v>
      </c>
    </row>
    <row r="34" spans="1:74" ht="12.75">
      <c r="A34" s="97">
        <v>72</v>
      </c>
      <c r="B34" s="98" t="s">
        <v>118</v>
      </c>
      <c r="C34" s="99">
        <v>12.51</v>
      </c>
      <c r="D34" s="100"/>
      <c r="E34" s="100">
        <v>7</v>
      </c>
      <c r="F34" s="100">
        <v>1</v>
      </c>
      <c r="G34" s="100"/>
      <c r="H34" s="100"/>
      <c r="I34" s="100"/>
      <c r="J34" s="100"/>
      <c r="K34" s="100"/>
      <c r="L34" s="101">
        <f>C34+F34*1+G34*2+H34*5+I34*10+J34*10+K34*3</f>
        <v>13.51</v>
      </c>
      <c r="M34" s="102">
        <v>23.59</v>
      </c>
      <c r="N34" s="103"/>
      <c r="O34" s="103">
        <v>11</v>
      </c>
      <c r="P34" s="103">
        <v>1</v>
      </c>
      <c r="Q34" s="103"/>
      <c r="R34" s="103"/>
      <c r="S34" s="103"/>
      <c r="T34" s="103"/>
      <c r="U34" s="103"/>
      <c r="V34" s="104">
        <f>M34+P34*1+Q34*2+R34*5+S34*10+T34*10+U34*3</f>
        <v>24.59</v>
      </c>
      <c r="W34" s="105">
        <v>32.46</v>
      </c>
      <c r="X34" s="106">
        <v>8</v>
      </c>
      <c r="Y34" s="106"/>
      <c r="Z34" s="106"/>
      <c r="AA34" s="106"/>
      <c r="AB34" s="106"/>
      <c r="AC34" s="106"/>
      <c r="AD34" s="106"/>
      <c r="AE34" s="106"/>
      <c r="AF34" s="107">
        <f>W34+Z34*1+AA34*2+AB34*5+AC34*10+AD34*10+AE34*3</f>
        <v>32.46</v>
      </c>
      <c r="AG34" s="108">
        <v>10.78</v>
      </c>
      <c r="AH34" s="109">
        <v>1</v>
      </c>
      <c r="AI34" s="109">
        <v>7</v>
      </c>
      <c r="AJ34" s="109">
        <v>1</v>
      </c>
      <c r="AK34" s="109"/>
      <c r="AL34" s="109"/>
      <c r="AM34" s="109"/>
      <c r="AN34" s="109"/>
      <c r="AO34" s="109"/>
      <c r="AP34" s="110">
        <f>AG34+AJ34*1+AK34*2+AL34*5+AM34*10+AN34*10+AO34*3</f>
        <v>11.78</v>
      </c>
      <c r="AQ34" s="111">
        <v>20.3</v>
      </c>
      <c r="AR34" s="112"/>
      <c r="AS34" s="112">
        <v>10</v>
      </c>
      <c r="AT34" s="112">
        <v>2</v>
      </c>
      <c r="AU34" s="112"/>
      <c r="AV34" s="112"/>
      <c r="AW34" s="112"/>
      <c r="AX34" s="112"/>
      <c r="AY34" s="112"/>
      <c r="AZ34" s="113">
        <f>AQ34+AT34*1+AU34*2+AV34*5+AW34*10+AX34*10+AY34*3</f>
        <v>22.3</v>
      </c>
      <c r="BA34" s="114">
        <v>12.75</v>
      </c>
      <c r="BB34" s="115">
        <v>2</v>
      </c>
      <c r="BC34" s="115">
        <v>8</v>
      </c>
      <c r="BD34" s="115"/>
      <c r="BE34" s="115"/>
      <c r="BF34" s="115"/>
      <c r="BG34" s="115"/>
      <c r="BH34" s="115"/>
      <c r="BI34" s="115"/>
      <c r="BJ34" s="116">
        <f>BA34+BD34*1+BE34*2+BF34*5+BG34*10+BH34*10+BI34*3</f>
        <v>12.75</v>
      </c>
      <c r="BK34" s="90"/>
      <c r="BL34" s="117">
        <f>$BL$5/L34</f>
        <v>0.4877868245743893</v>
      </c>
      <c r="BM34" s="118">
        <f>$BM$5/V34</f>
        <v>0.508336722244815</v>
      </c>
      <c r="BN34" s="118">
        <f>$BN$5/AF34</f>
        <v>0.33086876155268025</v>
      </c>
      <c r="BO34" s="118">
        <f>$BO$5/AP34</f>
        <v>0.7079796264855688</v>
      </c>
      <c r="BP34" s="118">
        <f>$BP$5/AZ34</f>
        <v>0.6165919282511211</v>
      </c>
      <c r="BQ34" s="119">
        <f>$BQ$5/BJ34</f>
        <v>0.8211764705882354</v>
      </c>
      <c r="BR34" s="120">
        <f>SUM(BL34:BQ34)</f>
        <v>3.4727403336968097</v>
      </c>
      <c r="BS34" s="121">
        <f>($BS$5*BR34)</f>
        <v>0.6276471064982402</v>
      </c>
      <c r="BT34" s="122">
        <f>(RANK(BS34,$BS$6:$BS$80))</f>
        <v>29</v>
      </c>
      <c r="BV34" s="123">
        <f>L34+V34+AF34+AP34+AZ34+BJ34</f>
        <v>117.39</v>
      </c>
    </row>
    <row r="35" spans="1:74" ht="12.75">
      <c r="A35" s="97">
        <v>54</v>
      </c>
      <c r="B35" s="125" t="s">
        <v>104</v>
      </c>
      <c r="C35" s="99">
        <v>12.98</v>
      </c>
      <c r="D35" s="100"/>
      <c r="E35" s="100">
        <v>8</v>
      </c>
      <c r="F35" s="100"/>
      <c r="G35" s="100"/>
      <c r="H35" s="100"/>
      <c r="I35" s="100"/>
      <c r="J35" s="100"/>
      <c r="K35" s="100"/>
      <c r="L35" s="101">
        <f>C35+F35*1+G35*2+H35*5+I35*10+J35*10+K35*3</f>
        <v>12.98</v>
      </c>
      <c r="M35" s="102">
        <v>23.62</v>
      </c>
      <c r="N35" s="103"/>
      <c r="O35" s="103">
        <v>11</v>
      </c>
      <c r="P35" s="103">
        <v>1</v>
      </c>
      <c r="Q35" s="103"/>
      <c r="R35" s="103"/>
      <c r="S35" s="103"/>
      <c r="T35" s="103"/>
      <c r="U35" s="103"/>
      <c r="V35" s="104">
        <f>M35+P35*1+Q35*2+R35*5+S35*10+T35*10+U35*3</f>
        <v>24.62</v>
      </c>
      <c r="W35" s="105">
        <v>14.94</v>
      </c>
      <c r="X35" s="106">
        <v>8</v>
      </c>
      <c r="Y35" s="106"/>
      <c r="Z35" s="106"/>
      <c r="AA35" s="106"/>
      <c r="AB35" s="106"/>
      <c r="AC35" s="106"/>
      <c r="AD35" s="106"/>
      <c r="AE35" s="106"/>
      <c r="AF35" s="107">
        <f>W35+Z35*1+AA35*2+AB35*5+AC35*10+AD35*10+AE35*3</f>
        <v>14.94</v>
      </c>
      <c r="AG35" s="108">
        <v>12.45</v>
      </c>
      <c r="AH35" s="109">
        <v>1</v>
      </c>
      <c r="AI35" s="109">
        <v>7</v>
      </c>
      <c r="AJ35" s="109"/>
      <c r="AK35" s="109"/>
      <c r="AL35" s="109">
        <v>1</v>
      </c>
      <c r="AM35" s="109"/>
      <c r="AN35" s="109"/>
      <c r="AO35" s="109"/>
      <c r="AP35" s="110">
        <f>AG35+AJ35*1+AK35*2+AL35*5+AM35*10+AN35*10+AO35*3</f>
        <v>17.45</v>
      </c>
      <c r="AQ35" s="111">
        <v>13.86</v>
      </c>
      <c r="AR35" s="112"/>
      <c r="AS35" s="112">
        <v>8</v>
      </c>
      <c r="AT35" s="112">
        <v>3</v>
      </c>
      <c r="AU35" s="112">
        <v>1</v>
      </c>
      <c r="AV35" s="112"/>
      <c r="AW35" s="112"/>
      <c r="AX35" s="112"/>
      <c r="AY35" s="112"/>
      <c r="AZ35" s="113">
        <f>AQ35+AT35*1+AU35*2+AV35*5+AW35*10+AX35*10+AY35*3</f>
        <v>18.86</v>
      </c>
      <c r="BA35" s="114">
        <v>18.38</v>
      </c>
      <c r="BB35" s="115">
        <v>2</v>
      </c>
      <c r="BC35" s="115">
        <v>6</v>
      </c>
      <c r="BD35" s="115">
        <v>2</v>
      </c>
      <c r="BE35" s="115"/>
      <c r="BF35" s="115"/>
      <c r="BG35" s="115"/>
      <c r="BH35" s="115"/>
      <c r="BI35" s="115"/>
      <c r="BJ35" s="116">
        <f>BA35+BD35*1+BE35*2+BF35*5+BG35*10+BH35*10+BI35*3</f>
        <v>20.38</v>
      </c>
      <c r="BK35" s="90"/>
      <c r="BL35" s="117">
        <f>$BL$5/L35</f>
        <v>0.5077041602465331</v>
      </c>
      <c r="BM35" s="118">
        <f>$BM$5/V35</f>
        <v>0.5077173030056864</v>
      </c>
      <c r="BN35" s="118">
        <f>$BN$5/AF35</f>
        <v>0.7188755020080322</v>
      </c>
      <c r="BO35" s="118">
        <f>$BO$5/AP35</f>
        <v>0.47793696275071634</v>
      </c>
      <c r="BP35" s="118">
        <f>$BP$5/AZ35</f>
        <v>0.7290562036055144</v>
      </c>
      <c r="BQ35" s="119">
        <f>$BQ$5/BJ35</f>
        <v>0.513738959764475</v>
      </c>
      <c r="BR35" s="120">
        <f>SUM(BL35:BQ35)</f>
        <v>3.4550290913809576</v>
      </c>
      <c r="BS35" s="121">
        <f>($BS$5*BR35)</f>
        <v>0.624446058068512</v>
      </c>
      <c r="BT35" s="122">
        <f>(RANK(BS35,$BS$6:$BS$80))</f>
        <v>30</v>
      </c>
      <c r="BV35" s="123">
        <f>L35+V35+AF35+AP35+AZ35+BJ35</f>
        <v>109.22999999999999</v>
      </c>
    </row>
    <row r="36" spans="1:74" ht="12.75">
      <c r="A36" s="97">
        <v>17</v>
      </c>
      <c r="B36" s="98" t="s">
        <v>75</v>
      </c>
      <c r="C36" s="99">
        <v>8.16</v>
      </c>
      <c r="D36" s="100"/>
      <c r="E36" s="100">
        <v>6</v>
      </c>
      <c r="F36" s="100">
        <v>2</v>
      </c>
      <c r="G36" s="100"/>
      <c r="H36" s="100"/>
      <c r="I36" s="100"/>
      <c r="J36" s="100"/>
      <c r="K36" s="100"/>
      <c r="L36" s="101">
        <f>C36+F36*1+G36*2+H36*5+I36*10+J36*10+K36*3</f>
        <v>10.16</v>
      </c>
      <c r="M36" s="102">
        <v>16.56</v>
      </c>
      <c r="N36" s="103"/>
      <c r="O36" s="103">
        <v>9</v>
      </c>
      <c r="P36" s="103">
        <v>2</v>
      </c>
      <c r="Q36" s="103"/>
      <c r="R36" s="103">
        <v>1</v>
      </c>
      <c r="S36" s="103"/>
      <c r="T36" s="103">
        <v>1</v>
      </c>
      <c r="U36" s="103"/>
      <c r="V36" s="104">
        <f>M36+P36*1+Q36*2+R36*5+S36*10+T36*10+U36*3</f>
        <v>33.56</v>
      </c>
      <c r="W36" s="105">
        <v>15.15</v>
      </c>
      <c r="X36" s="106">
        <v>8</v>
      </c>
      <c r="Y36" s="106"/>
      <c r="Z36" s="106"/>
      <c r="AA36" s="106"/>
      <c r="AB36" s="106"/>
      <c r="AC36" s="106"/>
      <c r="AD36" s="106"/>
      <c r="AE36" s="106"/>
      <c r="AF36" s="107">
        <f>W36+Z36*1+AA36*2+AB36*5+AC36*10+AD36*10+AE36*3</f>
        <v>15.15</v>
      </c>
      <c r="AG36" s="108">
        <v>13.92</v>
      </c>
      <c r="AH36" s="109">
        <v>1</v>
      </c>
      <c r="AI36" s="109">
        <v>8</v>
      </c>
      <c r="AJ36" s="109"/>
      <c r="AK36" s="109"/>
      <c r="AL36" s="109"/>
      <c r="AM36" s="109"/>
      <c r="AN36" s="109"/>
      <c r="AO36" s="109"/>
      <c r="AP36" s="110">
        <f>AG36+AJ36*1+AK36*2+AL36*5+AM36*10+AN36*10+AO36*3</f>
        <v>13.92</v>
      </c>
      <c r="AQ36" s="111">
        <v>20</v>
      </c>
      <c r="AR36" s="112"/>
      <c r="AS36" s="112">
        <v>7</v>
      </c>
      <c r="AT36" s="112">
        <v>5</v>
      </c>
      <c r="AU36" s="112"/>
      <c r="AV36" s="112"/>
      <c r="AW36" s="112"/>
      <c r="AX36" s="112"/>
      <c r="AY36" s="112"/>
      <c r="AZ36" s="113">
        <f>AQ36+AT36*1+AU36*2+AV36*5+AW36*10+AX36*10+AY36*3</f>
        <v>25</v>
      </c>
      <c r="BA36" s="114">
        <v>11.74</v>
      </c>
      <c r="BB36" s="115">
        <v>2</v>
      </c>
      <c r="BC36" s="115">
        <v>2</v>
      </c>
      <c r="BD36" s="115">
        <v>5</v>
      </c>
      <c r="BE36" s="115">
        <v>1</v>
      </c>
      <c r="BF36" s="115"/>
      <c r="BG36" s="115"/>
      <c r="BH36" s="115"/>
      <c r="BI36" s="115"/>
      <c r="BJ36" s="116">
        <f>BA36+BD36*1+BE36*2+BF36*5+BG36*10+BH36*10+BI36*3</f>
        <v>18.740000000000002</v>
      </c>
      <c r="BK36" s="90"/>
      <c r="BL36" s="117">
        <f>$BL$5/L36</f>
        <v>0.6486220472440944</v>
      </c>
      <c r="BM36" s="118">
        <f>$BM$5/V36</f>
        <v>0.37246722288438616</v>
      </c>
      <c r="BN36" s="118">
        <f>$BN$5/AF36</f>
        <v>0.7089108910891089</v>
      </c>
      <c r="BO36" s="118">
        <f>$BO$5/AP36</f>
        <v>0.5991379310344828</v>
      </c>
      <c r="BP36" s="118">
        <f>$BP$5/AZ36</f>
        <v>0.55</v>
      </c>
      <c r="BQ36" s="119">
        <f>$BQ$5/BJ36</f>
        <v>0.5586979722518677</v>
      </c>
      <c r="BR36" s="120">
        <f>SUM(BL36:BQ36)</f>
        <v>3.43783606450394</v>
      </c>
      <c r="BS36" s="121">
        <f>($BS$5*BR36)</f>
        <v>0.6213386695123918</v>
      </c>
      <c r="BT36" s="122">
        <f>(RANK(BS36,$BS$6:$BS$80))</f>
        <v>31</v>
      </c>
      <c r="BV36" s="123">
        <f>L36+V36+AF36+AP36+AZ36+BJ36</f>
        <v>116.53</v>
      </c>
    </row>
    <row r="37" spans="1:74" ht="12.75">
      <c r="A37" s="97">
        <v>6</v>
      </c>
      <c r="B37" s="98" t="s">
        <v>65</v>
      </c>
      <c r="C37" s="99">
        <v>7.89</v>
      </c>
      <c r="D37" s="100"/>
      <c r="E37" s="100">
        <v>4</v>
      </c>
      <c r="F37" s="100">
        <v>4</v>
      </c>
      <c r="G37" s="100"/>
      <c r="H37" s="100"/>
      <c r="I37" s="100"/>
      <c r="J37" s="100"/>
      <c r="K37" s="100"/>
      <c r="L37" s="101">
        <f>C37+F37*1+G37*2+H37*5+I37*10+J37*10+K37*3</f>
        <v>11.89</v>
      </c>
      <c r="M37" s="102">
        <v>18.75</v>
      </c>
      <c r="N37" s="103"/>
      <c r="O37" s="103">
        <v>9</v>
      </c>
      <c r="P37" s="103">
        <v>3</v>
      </c>
      <c r="Q37" s="103"/>
      <c r="R37" s="103"/>
      <c r="S37" s="103"/>
      <c r="T37" s="103"/>
      <c r="U37" s="103"/>
      <c r="V37" s="104">
        <f>M37+P37*1+Q37*2+R37*5+S37*10+T37*10+U37*3</f>
        <v>21.75</v>
      </c>
      <c r="W37" s="105">
        <v>23.21</v>
      </c>
      <c r="X37" s="106">
        <v>8</v>
      </c>
      <c r="Y37" s="106"/>
      <c r="Z37" s="106"/>
      <c r="AA37" s="106"/>
      <c r="AB37" s="106"/>
      <c r="AC37" s="106"/>
      <c r="AD37" s="106"/>
      <c r="AE37" s="106"/>
      <c r="AF37" s="107">
        <f>W37+Z37*1+AA37*2+AB37*5+AC37*10+AD37*10+AE37*3</f>
        <v>23.21</v>
      </c>
      <c r="AG37" s="108">
        <v>11.1</v>
      </c>
      <c r="AH37" s="109">
        <v>1</v>
      </c>
      <c r="AI37" s="109">
        <v>4</v>
      </c>
      <c r="AJ37" s="109">
        <v>1</v>
      </c>
      <c r="AK37" s="109">
        <v>3</v>
      </c>
      <c r="AL37" s="109"/>
      <c r="AM37" s="109"/>
      <c r="AN37" s="109"/>
      <c r="AO37" s="109"/>
      <c r="AP37" s="110">
        <f>AG37+AJ37*1+AK37*2+AL37*5+AM37*10+AN37*10+AO37*3</f>
        <v>18.1</v>
      </c>
      <c r="AQ37" s="111">
        <v>16.47</v>
      </c>
      <c r="AR37" s="112"/>
      <c r="AS37" s="112">
        <v>9</v>
      </c>
      <c r="AT37" s="112">
        <v>3</v>
      </c>
      <c r="AU37" s="112"/>
      <c r="AV37" s="112"/>
      <c r="AW37" s="112"/>
      <c r="AX37" s="112"/>
      <c r="AY37" s="112"/>
      <c r="AZ37" s="113">
        <f>AQ37+AT37*1+AU37*2+AV37*5+AW37*10+AX37*10+AY37*3</f>
        <v>19.47</v>
      </c>
      <c r="BA37" s="114">
        <v>15.73</v>
      </c>
      <c r="BB37" s="115">
        <v>2</v>
      </c>
      <c r="BC37" s="115">
        <v>8</v>
      </c>
      <c r="BD37" s="115"/>
      <c r="BE37" s="115"/>
      <c r="BF37" s="115"/>
      <c r="BG37" s="115"/>
      <c r="BH37" s="115"/>
      <c r="BI37" s="115"/>
      <c r="BJ37" s="116">
        <f>BA37+BD37*1+BE37*2+BF37*5+BG37*10+BH37*10+BI37*3</f>
        <v>15.73</v>
      </c>
      <c r="BK37" s="90"/>
      <c r="BL37" s="117">
        <f>$BL$5/L37</f>
        <v>0.5542472666105971</v>
      </c>
      <c r="BM37" s="118">
        <f>$BM$5/V37</f>
        <v>0.5747126436781609</v>
      </c>
      <c r="BN37" s="118">
        <f>$BN$5/AF37</f>
        <v>0.4627315812149935</v>
      </c>
      <c r="BO37" s="118">
        <f>$BO$5/AP37</f>
        <v>0.4607734806629834</v>
      </c>
      <c r="BP37" s="118">
        <f>$BP$5/AZ37</f>
        <v>0.7062146892655368</v>
      </c>
      <c r="BQ37" s="119">
        <f>$BQ$5/BJ37</f>
        <v>0.6656071201525747</v>
      </c>
      <c r="BR37" s="120">
        <f>SUM(BL37:BQ37)</f>
        <v>3.424286781584846</v>
      </c>
      <c r="BS37" s="121">
        <f>($BS$5*BR37)</f>
        <v>0.6188898344708608</v>
      </c>
      <c r="BT37" s="122">
        <f>(RANK(BS37,$BS$6:$BS$80))</f>
        <v>32</v>
      </c>
      <c r="BV37" s="123">
        <f>L37+V37+AF37+AP37+AZ37+BJ37</f>
        <v>110.15</v>
      </c>
    </row>
    <row r="38" spans="1:74" ht="12.75">
      <c r="A38" s="97">
        <v>68</v>
      </c>
      <c r="B38" s="125" t="s">
        <v>114</v>
      </c>
      <c r="C38" s="99">
        <v>7.25</v>
      </c>
      <c r="D38" s="100"/>
      <c r="E38" s="100">
        <v>5</v>
      </c>
      <c r="F38" s="100">
        <v>3</v>
      </c>
      <c r="G38" s="100"/>
      <c r="H38" s="100"/>
      <c r="I38" s="100"/>
      <c r="J38" s="100"/>
      <c r="K38" s="100"/>
      <c r="L38" s="101">
        <f>C38+F38*1+G38*2+H38*5+I38*10+J38*10+K38*3</f>
        <v>10.25</v>
      </c>
      <c r="M38" s="102">
        <v>15.36</v>
      </c>
      <c r="N38" s="103"/>
      <c r="O38" s="103">
        <v>12</v>
      </c>
      <c r="P38" s="103"/>
      <c r="Q38" s="103"/>
      <c r="R38" s="103"/>
      <c r="S38" s="103"/>
      <c r="T38" s="103">
        <v>1</v>
      </c>
      <c r="U38" s="103"/>
      <c r="V38" s="104">
        <f>M38+P38*1+Q38*2+R38*5+S38*10+T38*10+U38*3</f>
        <v>25.36</v>
      </c>
      <c r="W38" s="105">
        <v>19.77</v>
      </c>
      <c r="X38" s="106">
        <v>8</v>
      </c>
      <c r="Y38" s="106"/>
      <c r="Z38" s="106"/>
      <c r="AA38" s="106"/>
      <c r="AB38" s="106"/>
      <c r="AC38" s="106"/>
      <c r="AD38" s="106"/>
      <c r="AE38" s="106"/>
      <c r="AF38" s="107">
        <f>W38+Z38*1+AA38*2+AB38*5+AC38*10+AD38*10+AE38*3</f>
        <v>19.77</v>
      </c>
      <c r="AG38" s="108">
        <v>7.6</v>
      </c>
      <c r="AH38" s="109">
        <v>1</v>
      </c>
      <c r="AI38" s="109">
        <v>5</v>
      </c>
      <c r="AJ38" s="109"/>
      <c r="AK38" s="109"/>
      <c r="AL38" s="109">
        <v>3</v>
      </c>
      <c r="AM38" s="109"/>
      <c r="AN38" s="109">
        <v>3</v>
      </c>
      <c r="AO38" s="109"/>
      <c r="AP38" s="110">
        <f>AG38+AJ38*1+AK38*2+AL38*5+AM38*10+AN38*10+AO38*3</f>
        <v>52.6</v>
      </c>
      <c r="AQ38" s="111">
        <v>15.42</v>
      </c>
      <c r="AR38" s="112"/>
      <c r="AS38" s="112">
        <v>11</v>
      </c>
      <c r="AT38" s="112">
        <v>1</v>
      </c>
      <c r="AU38" s="112"/>
      <c r="AV38" s="112"/>
      <c r="AW38" s="112"/>
      <c r="AX38" s="112"/>
      <c r="AY38" s="112"/>
      <c r="AZ38" s="113">
        <f>AQ38+AT38*1+AU38*2+AV38*5+AW38*10+AX38*10+AY38*3</f>
        <v>16.42</v>
      </c>
      <c r="BA38" s="114">
        <v>10.36</v>
      </c>
      <c r="BB38" s="115">
        <v>2</v>
      </c>
      <c r="BC38" s="115">
        <v>4</v>
      </c>
      <c r="BD38" s="115">
        <v>4</v>
      </c>
      <c r="BE38" s="115"/>
      <c r="BF38" s="115"/>
      <c r="BG38" s="115"/>
      <c r="BH38" s="115"/>
      <c r="BI38" s="115"/>
      <c r="BJ38" s="116">
        <f>BA38+BD38*1+BE38*2+BF38*5+BG38*10+BH38*10+BI38*3</f>
        <v>14.36</v>
      </c>
      <c r="BK38" s="90"/>
      <c r="BL38" s="117">
        <f>$BL$5/L38</f>
        <v>0.6429268292682927</v>
      </c>
      <c r="BM38" s="118">
        <f>$BM$5/V38</f>
        <v>0.49290220820189273</v>
      </c>
      <c r="BN38" s="118">
        <f>$BN$5/AF38</f>
        <v>0.5432473444613051</v>
      </c>
      <c r="BO38" s="118">
        <f>$BO$5/AP38</f>
        <v>0.1585551330798479</v>
      </c>
      <c r="BP38" s="118">
        <f>$BP$5/AZ38</f>
        <v>0.8373934226552984</v>
      </c>
      <c r="BQ38" s="119">
        <f>$BQ$5/BJ38</f>
        <v>0.7291086350974931</v>
      </c>
      <c r="BR38" s="120">
        <f>SUM(BL38:BQ38)</f>
        <v>3.4041335727641293</v>
      </c>
      <c r="BS38" s="121">
        <f>($BS$5*BR38)</f>
        <v>0.6152474362528769</v>
      </c>
      <c r="BT38" s="122">
        <f>(RANK(BS38,$BS$6:$BS$80))</f>
        <v>33</v>
      </c>
      <c r="BV38" s="123">
        <f>L38+V38+AF38+AP38+AZ38+BJ38</f>
        <v>138.76</v>
      </c>
    </row>
    <row r="39" spans="1:74" ht="12.75">
      <c r="A39" s="97">
        <v>60</v>
      </c>
      <c r="B39" s="125" t="s">
        <v>107</v>
      </c>
      <c r="C39" s="99">
        <v>8.87</v>
      </c>
      <c r="D39" s="100"/>
      <c r="E39" s="100">
        <v>7</v>
      </c>
      <c r="F39" s="100">
        <v>1</v>
      </c>
      <c r="G39" s="100"/>
      <c r="H39" s="100"/>
      <c r="I39" s="100"/>
      <c r="J39" s="100"/>
      <c r="K39" s="100"/>
      <c r="L39" s="101">
        <f>C39+F39*1+G39*2+H39*5+I39*10+J39*10+K39*3</f>
        <v>9.87</v>
      </c>
      <c r="M39" s="102">
        <v>20.06</v>
      </c>
      <c r="N39" s="103"/>
      <c r="O39" s="103">
        <v>11</v>
      </c>
      <c r="P39" s="103">
        <v>1</v>
      </c>
      <c r="Q39" s="103"/>
      <c r="R39" s="103"/>
      <c r="S39" s="103"/>
      <c r="T39" s="103"/>
      <c r="U39" s="103"/>
      <c r="V39" s="104">
        <f>M39+P39*1+Q39*2+R39*5+S39*10+T39*10+U39*3</f>
        <v>21.06</v>
      </c>
      <c r="W39" s="105">
        <v>29.11</v>
      </c>
      <c r="X39" s="106">
        <v>8</v>
      </c>
      <c r="Y39" s="106"/>
      <c r="Z39" s="106"/>
      <c r="AA39" s="106"/>
      <c r="AB39" s="106"/>
      <c r="AC39" s="106"/>
      <c r="AD39" s="106"/>
      <c r="AE39" s="106"/>
      <c r="AF39" s="107">
        <f>W39+Z39*1+AA39*2+AB39*5+AC39*10+AD39*10+AE39*3</f>
        <v>29.11</v>
      </c>
      <c r="AG39" s="108">
        <v>15.49</v>
      </c>
      <c r="AH39" s="109">
        <v>1</v>
      </c>
      <c r="AI39" s="109">
        <v>6</v>
      </c>
      <c r="AJ39" s="109">
        <v>2</v>
      </c>
      <c r="AK39" s="109"/>
      <c r="AL39" s="109"/>
      <c r="AM39" s="109"/>
      <c r="AN39" s="109"/>
      <c r="AO39" s="109"/>
      <c r="AP39" s="110">
        <f>AG39+AJ39*1+AK39*2+AL39*5+AM39*10+AN39*10+AO39*3</f>
        <v>17.490000000000002</v>
      </c>
      <c r="AQ39" s="111">
        <v>16.82</v>
      </c>
      <c r="AR39" s="112"/>
      <c r="AS39" s="112">
        <v>7</v>
      </c>
      <c r="AT39" s="112">
        <v>4</v>
      </c>
      <c r="AU39" s="112">
        <v>1</v>
      </c>
      <c r="AV39" s="112"/>
      <c r="AW39" s="112"/>
      <c r="AX39" s="112"/>
      <c r="AY39" s="112"/>
      <c r="AZ39" s="113">
        <f>AQ39+AT39*1+AU39*2+AV39*5+AW39*10+AX39*10+AY39*3</f>
        <v>22.82</v>
      </c>
      <c r="BA39" s="114">
        <v>14.29</v>
      </c>
      <c r="BB39" s="115">
        <v>2</v>
      </c>
      <c r="BC39" s="115">
        <v>6</v>
      </c>
      <c r="BD39" s="115">
        <v>2</v>
      </c>
      <c r="BE39" s="115"/>
      <c r="BF39" s="115"/>
      <c r="BG39" s="115"/>
      <c r="BH39" s="115"/>
      <c r="BI39" s="115"/>
      <c r="BJ39" s="116">
        <f>BA39+BD39*1+BE39*2+BF39*5+BG39*10+BH39*10+BI39*3</f>
        <v>16.29</v>
      </c>
      <c r="BK39" s="90"/>
      <c r="BL39" s="117">
        <f>$BL$5/L39</f>
        <v>0.6676798378926039</v>
      </c>
      <c r="BM39" s="118">
        <f>$BM$5/V39</f>
        <v>0.5935422602089269</v>
      </c>
      <c r="BN39" s="118">
        <f>$BN$5/AF39</f>
        <v>0.368945379594641</v>
      </c>
      <c r="BO39" s="118">
        <f>$BO$5/AP39</f>
        <v>0.4768439108061749</v>
      </c>
      <c r="BP39" s="118">
        <f>$BP$5/AZ39</f>
        <v>0.6025416301489921</v>
      </c>
      <c r="BQ39" s="119">
        <f>$BQ$5/BJ39</f>
        <v>0.6427255985267035</v>
      </c>
      <c r="BR39" s="120">
        <f>SUM(BL39:BQ39)</f>
        <v>3.352278617178042</v>
      </c>
      <c r="BS39" s="121">
        <f>($BS$5*BR39)</f>
        <v>0.605875410214709</v>
      </c>
      <c r="BT39" s="122">
        <f>(RANK(BS39,$BS$6:$BS$80))</f>
        <v>34</v>
      </c>
      <c r="BV39" s="123">
        <f>L39+V39+AF39+AP39+AZ39+BJ39</f>
        <v>116.63999999999999</v>
      </c>
    </row>
    <row r="40" spans="1:74" ht="12.75">
      <c r="A40" s="97">
        <v>59</v>
      </c>
      <c r="B40" s="125" t="s">
        <v>55</v>
      </c>
      <c r="C40" s="99">
        <v>8.66</v>
      </c>
      <c r="D40" s="100"/>
      <c r="E40" s="100">
        <v>5</v>
      </c>
      <c r="F40" s="100">
        <v>3</v>
      </c>
      <c r="G40" s="100"/>
      <c r="H40" s="100"/>
      <c r="I40" s="100"/>
      <c r="J40" s="100">
        <v>1</v>
      </c>
      <c r="K40" s="100"/>
      <c r="L40" s="101">
        <f>C40+F40*1+G40*2+H40*5+I40*10+J40*10+K40*3</f>
        <v>21.66</v>
      </c>
      <c r="M40" s="102">
        <v>13.16</v>
      </c>
      <c r="N40" s="103"/>
      <c r="O40" s="103">
        <v>9</v>
      </c>
      <c r="P40" s="103">
        <v>2</v>
      </c>
      <c r="Q40" s="103">
        <v>1</v>
      </c>
      <c r="R40" s="103"/>
      <c r="S40" s="103"/>
      <c r="T40" s="103"/>
      <c r="U40" s="103"/>
      <c r="V40" s="104">
        <f>M40+P40*1+Q40*2+R40*5+S40*10+T40*10+U40*3</f>
        <v>17.16</v>
      </c>
      <c r="W40" s="105">
        <v>12.58</v>
      </c>
      <c r="X40" s="106">
        <v>8</v>
      </c>
      <c r="Y40" s="106"/>
      <c r="Z40" s="106"/>
      <c r="AA40" s="106"/>
      <c r="AB40" s="106"/>
      <c r="AC40" s="106"/>
      <c r="AD40" s="106"/>
      <c r="AE40" s="106"/>
      <c r="AF40" s="107">
        <f>W40+Z40*1+AA40*2+AB40*5+AC40*10+AD40*10+AE40*3</f>
        <v>12.58</v>
      </c>
      <c r="AG40" s="108">
        <v>9.06</v>
      </c>
      <c r="AH40" s="109">
        <v>1</v>
      </c>
      <c r="AI40" s="109">
        <v>6</v>
      </c>
      <c r="AJ40" s="109">
        <v>1</v>
      </c>
      <c r="AK40" s="109"/>
      <c r="AL40" s="109">
        <v>1</v>
      </c>
      <c r="AM40" s="109">
        <v>2</v>
      </c>
      <c r="AN40" s="109">
        <v>1</v>
      </c>
      <c r="AO40" s="109"/>
      <c r="AP40" s="110">
        <f>AG40+AJ40*1+AK40*2+AL40*5+AM40*10+AN40*10+AO40*3</f>
        <v>45.06</v>
      </c>
      <c r="AQ40" s="111">
        <v>14.65</v>
      </c>
      <c r="AR40" s="112"/>
      <c r="AS40" s="112">
        <v>6</v>
      </c>
      <c r="AT40" s="112">
        <v>4</v>
      </c>
      <c r="AU40" s="112">
        <v>2</v>
      </c>
      <c r="AV40" s="112"/>
      <c r="AW40" s="112"/>
      <c r="AX40" s="112"/>
      <c r="AY40" s="112"/>
      <c r="AZ40" s="113">
        <f>AQ40+AT40*1+AU40*2+AV40*5+AW40*10+AX40*10+AY40*3</f>
        <v>22.65</v>
      </c>
      <c r="BA40" s="114">
        <v>11.01</v>
      </c>
      <c r="BB40" s="115">
        <v>2</v>
      </c>
      <c r="BC40" s="115">
        <v>7</v>
      </c>
      <c r="BD40" s="115"/>
      <c r="BE40" s="115"/>
      <c r="BF40" s="115">
        <v>1</v>
      </c>
      <c r="BG40" s="115"/>
      <c r="BH40" s="115"/>
      <c r="BI40" s="115"/>
      <c r="BJ40" s="116">
        <f>BA40+BD40*1+BE40*2+BF40*5+BG40*10+BH40*10+BI40*3</f>
        <v>16.009999999999998</v>
      </c>
      <c r="BK40" s="90"/>
      <c r="BL40" s="117">
        <f>$BL$5/L40</f>
        <v>0.30424746075715603</v>
      </c>
      <c r="BM40" s="118">
        <f>$BM$5/V40</f>
        <v>0.7284382284382285</v>
      </c>
      <c r="BN40" s="118">
        <f>$BN$5/AF40</f>
        <v>0.8537360890302067</v>
      </c>
      <c r="BO40" s="118">
        <f>$BO$5/AP40</f>
        <v>0.18508655126498003</v>
      </c>
      <c r="BP40" s="118">
        <f>$BP$5/AZ40</f>
        <v>0.6070640176600441</v>
      </c>
      <c r="BQ40" s="119">
        <f>$BQ$5/BJ40</f>
        <v>0.6539662710805748</v>
      </c>
      <c r="BR40" s="120">
        <f>SUM(BL40:BQ40)</f>
        <v>3.3325386182311907</v>
      </c>
      <c r="BS40" s="121">
        <f>($BS$5*BR40)</f>
        <v>0.602307693647752</v>
      </c>
      <c r="BT40" s="122">
        <f>(RANK(BS40,$BS$6:$BS$80))</f>
        <v>35</v>
      </c>
      <c r="BV40" s="123">
        <f>L40+V40+AF40+AP40+AZ40+BJ40</f>
        <v>135.12</v>
      </c>
    </row>
    <row r="41" spans="1:74" ht="12.75">
      <c r="A41" s="97">
        <v>49</v>
      </c>
      <c r="B41" s="125" t="s">
        <v>100</v>
      </c>
      <c r="C41" s="99">
        <v>10.37</v>
      </c>
      <c r="D41" s="100"/>
      <c r="E41" s="100">
        <v>5</v>
      </c>
      <c r="F41" s="100">
        <v>3</v>
      </c>
      <c r="G41" s="100"/>
      <c r="H41" s="100"/>
      <c r="I41" s="100"/>
      <c r="J41" s="100"/>
      <c r="K41" s="100">
        <v>1</v>
      </c>
      <c r="L41" s="101">
        <f>C41+F41*1+G41*2+H41*5+I41*10+J41*10+K41*3</f>
        <v>16.369999999999997</v>
      </c>
      <c r="M41" s="102">
        <v>13.33</v>
      </c>
      <c r="N41" s="103"/>
      <c r="O41" s="103">
        <v>7</v>
      </c>
      <c r="P41" s="103">
        <v>5</v>
      </c>
      <c r="Q41" s="103"/>
      <c r="R41" s="103"/>
      <c r="S41" s="103"/>
      <c r="T41" s="103"/>
      <c r="U41" s="103"/>
      <c r="V41" s="104">
        <f>M41+P41*1+Q41*2+R41*5+S41*10+T41*10+U41*3</f>
        <v>18.33</v>
      </c>
      <c r="W41" s="105">
        <v>13.64</v>
      </c>
      <c r="X41" s="106">
        <v>8</v>
      </c>
      <c r="Y41" s="106"/>
      <c r="Z41" s="106"/>
      <c r="AA41" s="106"/>
      <c r="AB41" s="106"/>
      <c r="AC41" s="106"/>
      <c r="AD41" s="106"/>
      <c r="AE41" s="106"/>
      <c r="AF41" s="107">
        <f>W41+Z41*1+AA41*2+AB41*5+AC41*10+AD41*10+AE41*3</f>
        <v>13.64</v>
      </c>
      <c r="AG41" s="108">
        <v>9.01</v>
      </c>
      <c r="AH41" s="109">
        <v>1</v>
      </c>
      <c r="AI41" s="109">
        <v>5</v>
      </c>
      <c r="AJ41" s="109">
        <v>3</v>
      </c>
      <c r="AK41" s="109"/>
      <c r="AL41" s="109"/>
      <c r="AM41" s="109"/>
      <c r="AN41" s="109"/>
      <c r="AO41" s="109"/>
      <c r="AP41" s="110">
        <f>AG41+AJ41*1+AK41*2+AL41*5+AM41*10+AN41*10+AO41*3</f>
        <v>12.01</v>
      </c>
      <c r="AQ41" s="111">
        <v>28.17</v>
      </c>
      <c r="AR41" s="112"/>
      <c r="AS41" s="112">
        <v>5</v>
      </c>
      <c r="AT41" s="112">
        <v>4</v>
      </c>
      <c r="AU41" s="112">
        <v>2</v>
      </c>
      <c r="AV41" s="112">
        <v>1</v>
      </c>
      <c r="AW41" s="112"/>
      <c r="AX41" s="112"/>
      <c r="AY41" s="112"/>
      <c r="AZ41" s="113">
        <f>AQ41+AT41*1+AU41*2+AV41*5+AW41*10+AX41*10+AY41*3</f>
        <v>41.17</v>
      </c>
      <c r="BA41" s="114">
        <v>9.98</v>
      </c>
      <c r="BB41" s="115">
        <v>2</v>
      </c>
      <c r="BC41" s="115">
        <v>2</v>
      </c>
      <c r="BD41" s="115">
        <v>3</v>
      </c>
      <c r="BE41" s="115">
        <v>1</v>
      </c>
      <c r="BF41" s="115">
        <v>2</v>
      </c>
      <c r="BG41" s="115"/>
      <c r="BH41" s="115"/>
      <c r="BI41" s="115"/>
      <c r="BJ41" s="116">
        <f>BA41+BD41*1+BE41*2+BF41*5+BG41*10+BH41*10+BI41*3</f>
        <v>24.98</v>
      </c>
      <c r="BK41" s="90"/>
      <c r="BL41" s="117">
        <f>$BL$5/L41</f>
        <v>0.4025656689065364</v>
      </c>
      <c r="BM41" s="118">
        <f>$BM$5/V41</f>
        <v>0.6819421713038735</v>
      </c>
      <c r="BN41" s="118">
        <f>$BN$5/AF41</f>
        <v>0.7873900293255132</v>
      </c>
      <c r="BO41" s="118">
        <f>$BO$5/AP41</f>
        <v>0.694421315570358</v>
      </c>
      <c r="BP41" s="118">
        <f>$BP$5/AZ41</f>
        <v>0.3339810541656546</v>
      </c>
      <c r="BQ41" s="119">
        <f>$BQ$5/BJ41</f>
        <v>0.4191353082465973</v>
      </c>
      <c r="BR41" s="120">
        <f>SUM(BL41:BQ41)</f>
        <v>3.319435547518533</v>
      </c>
      <c r="BS41" s="121">
        <f>($BS$5*BR41)</f>
        <v>0.5999395049469612</v>
      </c>
      <c r="BT41" s="122">
        <f>(RANK(BS41,$BS$6:$BS$80))</f>
        <v>36</v>
      </c>
      <c r="BV41" s="123">
        <f>L41+V41+AF41+AP41+AZ41+BJ41</f>
        <v>126.5</v>
      </c>
    </row>
    <row r="42" spans="1:74" ht="12.75">
      <c r="A42" s="97">
        <v>11</v>
      </c>
      <c r="B42" s="98" t="s">
        <v>70</v>
      </c>
      <c r="C42" s="99">
        <v>7.52</v>
      </c>
      <c r="D42" s="100"/>
      <c r="E42" s="100">
        <v>5</v>
      </c>
      <c r="F42" s="100">
        <v>3</v>
      </c>
      <c r="G42" s="100"/>
      <c r="H42" s="100"/>
      <c r="I42" s="100"/>
      <c r="J42" s="100">
        <v>1</v>
      </c>
      <c r="K42" s="100"/>
      <c r="L42" s="101">
        <f>C42+F42*1+G42*2+H42*5+I42*10+J42*10+K42*3</f>
        <v>20.52</v>
      </c>
      <c r="M42" s="102">
        <v>14.8</v>
      </c>
      <c r="N42" s="103"/>
      <c r="O42" s="103">
        <v>10</v>
      </c>
      <c r="P42" s="103">
        <v>2</v>
      </c>
      <c r="Q42" s="103"/>
      <c r="R42" s="103"/>
      <c r="S42" s="103"/>
      <c r="T42" s="103"/>
      <c r="U42" s="103"/>
      <c r="V42" s="104">
        <f>M42+P42*1+Q42*2+R42*5+S42*10+T42*10+U42*3</f>
        <v>16.8</v>
      </c>
      <c r="W42" s="105">
        <v>27.49</v>
      </c>
      <c r="X42" s="106">
        <v>8</v>
      </c>
      <c r="Y42" s="106"/>
      <c r="Z42" s="106"/>
      <c r="AA42" s="106"/>
      <c r="AB42" s="106"/>
      <c r="AC42" s="106"/>
      <c r="AD42" s="106"/>
      <c r="AE42" s="106"/>
      <c r="AF42" s="107">
        <f>W42+Z42*1+AA42*2+AB42*5+AC42*10+AD42*10+AE42*3</f>
        <v>27.49</v>
      </c>
      <c r="AG42" s="108">
        <v>11.49</v>
      </c>
      <c r="AH42" s="109">
        <v>1</v>
      </c>
      <c r="AI42" s="109">
        <v>6</v>
      </c>
      <c r="AJ42" s="109">
        <v>2</v>
      </c>
      <c r="AK42" s="109"/>
      <c r="AL42" s="109"/>
      <c r="AM42" s="109"/>
      <c r="AN42" s="109"/>
      <c r="AO42" s="109"/>
      <c r="AP42" s="110">
        <f>AG42+AJ42*1+AK42*2+AL42*5+AM42*10+AN42*10+AO42*3</f>
        <v>13.49</v>
      </c>
      <c r="AQ42" s="111">
        <v>17.21</v>
      </c>
      <c r="AR42" s="112"/>
      <c r="AS42" s="112">
        <v>9</v>
      </c>
      <c r="AT42" s="112">
        <v>3</v>
      </c>
      <c r="AU42" s="112"/>
      <c r="AV42" s="112"/>
      <c r="AW42" s="112"/>
      <c r="AX42" s="112"/>
      <c r="AY42" s="112"/>
      <c r="AZ42" s="113">
        <f>AQ42+AT42*1+AU42*2+AV42*5+AW42*10+AX42*10+AY42*3</f>
        <v>20.21</v>
      </c>
      <c r="BA42" s="114">
        <v>12.47</v>
      </c>
      <c r="BB42" s="115">
        <v>2</v>
      </c>
      <c r="BC42" s="115">
        <v>5</v>
      </c>
      <c r="BD42" s="115">
        <v>2</v>
      </c>
      <c r="BE42" s="115">
        <v>1</v>
      </c>
      <c r="BF42" s="115"/>
      <c r="BG42" s="115"/>
      <c r="BH42" s="115"/>
      <c r="BI42" s="115">
        <v>1</v>
      </c>
      <c r="BJ42" s="116">
        <f>BA42+BD42*1+BE42*2+BF42*5+BG42*10+BH42*10+BI42*3</f>
        <v>19.47</v>
      </c>
      <c r="BK42" s="90"/>
      <c r="BL42" s="117">
        <f>$BL$5/L42</f>
        <v>0.32115009746588696</v>
      </c>
      <c r="BM42" s="118">
        <f>$BM$5/V42</f>
        <v>0.7440476190476191</v>
      </c>
      <c r="BN42" s="118">
        <f>$BN$5/AF42</f>
        <v>0.39068752273554025</v>
      </c>
      <c r="BO42" s="118">
        <f>$BO$5/AP42</f>
        <v>0.6182357301704966</v>
      </c>
      <c r="BP42" s="118">
        <f>$BP$5/AZ42</f>
        <v>0.6803562592775854</v>
      </c>
      <c r="BQ42" s="119">
        <f>$BQ$5/BJ42</f>
        <v>0.5377503852080124</v>
      </c>
      <c r="BR42" s="120">
        <f>SUM(BL42:BQ42)</f>
        <v>3.2922276139051405</v>
      </c>
      <c r="BS42" s="121">
        <f>($BS$5*BR42)</f>
        <v>0.5950220682355146</v>
      </c>
      <c r="BT42" s="122">
        <f>(RANK(BS42,$BS$6:$BS$80))</f>
        <v>37</v>
      </c>
      <c r="BV42" s="123">
        <f>L42+V42+AF42+AP42+AZ42+BJ42</f>
        <v>117.97999999999999</v>
      </c>
    </row>
    <row r="43" spans="1:74" ht="12.75">
      <c r="A43" s="97">
        <v>52</v>
      </c>
      <c r="B43" s="125" t="s">
        <v>102</v>
      </c>
      <c r="C43" s="99">
        <v>9.2</v>
      </c>
      <c r="D43" s="100"/>
      <c r="E43" s="100">
        <v>6</v>
      </c>
      <c r="F43" s="100">
        <v>2</v>
      </c>
      <c r="G43" s="100"/>
      <c r="H43" s="100"/>
      <c r="I43" s="100"/>
      <c r="J43" s="100"/>
      <c r="K43" s="100"/>
      <c r="L43" s="101">
        <f>C43+F43*1+G43*2+H43*5+I43*10+J43*10+K43*3</f>
        <v>11.2</v>
      </c>
      <c r="M43" s="102">
        <v>17.79</v>
      </c>
      <c r="N43" s="103"/>
      <c r="O43" s="103">
        <v>9</v>
      </c>
      <c r="P43" s="103">
        <v>3</v>
      </c>
      <c r="Q43" s="103"/>
      <c r="R43" s="103"/>
      <c r="S43" s="103"/>
      <c r="T43" s="103"/>
      <c r="U43" s="103"/>
      <c r="V43" s="104">
        <f>M43+P43*1+Q43*2+R43*5+S43*10+T43*10+U43*3</f>
        <v>20.79</v>
      </c>
      <c r="W43" s="105">
        <v>19.43</v>
      </c>
      <c r="X43" s="106">
        <v>8</v>
      </c>
      <c r="Y43" s="106"/>
      <c r="Z43" s="106"/>
      <c r="AA43" s="106"/>
      <c r="AB43" s="106"/>
      <c r="AC43" s="106"/>
      <c r="AD43" s="106"/>
      <c r="AE43" s="106"/>
      <c r="AF43" s="107">
        <f>W43+Z43*1+AA43*2+AB43*5+AC43*10+AD43*10+AE43*3</f>
        <v>19.43</v>
      </c>
      <c r="AG43" s="108">
        <v>11.67</v>
      </c>
      <c r="AH43" s="109">
        <v>1</v>
      </c>
      <c r="AI43" s="109">
        <v>5</v>
      </c>
      <c r="AJ43" s="109">
        <v>3</v>
      </c>
      <c r="AK43" s="109"/>
      <c r="AL43" s="109"/>
      <c r="AM43" s="109"/>
      <c r="AN43" s="109"/>
      <c r="AO43" s="109"/>
      <c r="AP43" s="110">
        <f>AG43+AJ43*1+AK43*2+AL43*5+AM43*10+AN43*10+AO43*3</f>
        <v>14.67</v>
      </c>
      <c r="AQ43" s="111">
        <v>12.99</v>
      </c>
      <c r="AR43" s="112"/>
      <c r="AS43" s="112">
        <v>7</v>
      </c>
      <c r="AT43" s="112">
        <v>2</v>
      </c>
      <c r="AU43" s="112">
        <v>3</v>
      </c>
      <c r="AV43" s="112"/>
      <c r="AW43" s="112"/>
      <c r="AX43" s="112"/>
      <c r="AY43" s="112"/>
      <c r="AZ43" s="113">
        <f>AQ43+AT43*1+AU43*2+AV43*5+AW43*10+AX43*10+AY43*3</f>
        <v>20.990000000000002</v>
      </c>
      <c r="BA43" s="114">
        <v>14.52</v>
      </c>
      <c r="BB43" s="115">
        <v>2</v>
      </c>
      <c r="BC43" s="115">
        <v>4</v>
      </c>
      <c r="BD43" s="115"/>
      <c r="BE43" s="115"/>
      <c r="BF43" s="115">
        <v>4</v>
      </c>
      <c r="BG43" s="115"/>
      <c r="BH43" s="115"/>
      <c r="BI43" s="115"/>
      <c r="BJ43" s="116">
        <f>BA43+BD43*1+BE43*2+BF43*5+BG43*10+BH43*10+BI43*3</f>
        <v>34.519999999999996</v>
      </c>
      <c r="BK43" s="90"/>
      <c r="BL43" s="117">
        <f>$BL$5/L43</f>
        <v>0.5883928571428572</v>
      </c>
      <c r="BM43" s="118">
        <f>$BM$5/V43</f>
        <v>0.6012506012506013</v>
      </c>
      <c r="BN43" s="118">
        <f>$BN$5/AF43</f>
        <v>0.552753474009264</v>
      </c>
      <c r="BO43" s="118">
        <f>$BO$5/AP43</f>
        <v>0.5685071574642127</v>
      </c>
      <c r="BP43" s="118">
        <f>$BP$5/AZ43</f>
        <v>0.6550738446879466</v>
      </c>
      <c r="BQ43" s="119">
        <f>$BQ$5/BJ43</f>
        <v>0.30330243337195834</v>
      </c>
      <c r="BR43" s="120">
        <f>SUM(BL43:BQ43)</f>
        <v>3.26928036792684</v>
      </c>
      <c r="BS43" s="121">
        <f>($BS$5*BR43)</f>
        <v>0.590874688599718</v>
      </c>
      <c r="BT43" s="122">
        <f>(RANK(BS43,$BS$6:$BS$80))</f>
        <v>38</v>
      </c>
      <c r="BV43" s="123">
        <f>L43+V43+AF43+AP43+AZ43+BJ43</f>
        <v>121.60000000000001</v>
      </c>
    </row>
    <row r="44" spans="1:74" ht="12.75">
      <c r="A44" s="97">
        <v>43</v>
      </c>
      <c r="B44" s="98" t="s">
        <v>94</v>
      </c>
      <c r="C44" s="99">
        <v>10.88</v>
      </c>
      <c r="D44" s="100"/>
      <c r="E44" s="100">
        <v>4</v>
      </c>
      <c r="F44" s="100">
        <v>4</v>
      </c>
      <c r="G44" s="100"/>
      <c r="H44" s="100"/>
      <c r="I44" s="100"/>
      <c r="J44" s="100"/>
      <c r="K44" s="100"/>
      <c r="L44" s="101">
        <f>C44+F44*1+G44*2+H44*5+I44*10+J44*10+K44*3</f>
        <v>14.88</v>
      </c>
      <c r="M44" s="102">
        <v>15.98</v>
      </c>
      <c r="N44" s="103"/>
      <c r="O44" s="103">
        <v>11</v>
      </c>
      <c r="P44" s="103">
        <v>1</v>
      </c>
      <c r="Q44" s="103"/>
      <c r="R44" s="103"/>
      <c r="S44" s="103"/>
      <c r="T44" s="103"/>
      <c r="U44" s="103"/>
      <c r="V44" s="104">
        <f>M44+P44*1+Q44*2+R44*5+S44*10+T44*10+U44*3</f>
        <v>16.98</v>
      </c>
      <c r="W44" s="105">
        <v>22.67</v>
      </c>
      <c r="X44" s="106">
        <v>8</v>
      </c>
      <c r="Y44" s="106"/>
      <c r="Z44" s="106"/>
      <c r="AA44" s="106"/>
      <c r="AB44" s="106"/>
      <c r="AC44" s="106"/>
      <c r="AD44" s="106"/>
      <c r="AE44" s="106"/>
      <c r="AF44" s="107">
        <f>W44+Z44*1+AA44*2+AB44*5+AC44*10+AD44*10+AE44*3</f>
        <v>22.67</v>
      </c>
      <c r="AG44" s="108">
        <v>13.38</v>
      </c>
      <c r="AH44" s="109">
        <v>1</v>
      </c>
      <c r="AI44" s="109">
        <v>5</v>
      </c>
      <c r="AJ44" s="109">
        <v>3</v>
      </c>
      <c r="AK44" s="109"/>
      <c r="AL44" s="109"/>
      <c r="AM44" s="109"/>
      <c r="AN44" s="109"/>
      <c r="AO44" s="109"/>
      <c r="AP44" s="110">
        <f>AG44+AJ44*1+AK44*2+AL44*5+AM44*10+AN44*10+AO44*3</f>
        <v>16.380000000000003</v>
      </c>
      <c r="AQ44" s="111">
        <v>17.04</v>
      </c>
      <c r="AR44" s="112"/>
      <c r="AS44" s="112">
        <v>10</v>
      </c>
      <c r="AT44" s="112">
        <v>2</v>
      </c>
      <c r="AU44" s="112"/>
      <c r="AV44" s="112"/>
      <c r="AW44" s="112"/>
      <c r="AX44" s="112"/>
      <c r="AY44" s="112"/>
      <c r="AZ44" s="113">
        <f>AQ44+AT44*1+AU44*2+AV44*5+AW44*10+AX44*10+AY44*3</f>
        <v>19.04</v>
      </c>
      <c r="BA44" s="114">
        <v>11.4</v>
      </c>
      <c r="BB44" s="115">
        <v>2</v>
      </c>
      <c r="BC44" s="115">
        <v>4</v>
      </c>
      <c r="BD44" s="115">
        <v>1</v>
      </c>
      <c r="BE44" s="115"/>
      <c r="BF44" s="115">
        <v>3</v>
      </c>
      <c r="BG44" s="115"/>
      <c r="BH44" s="115"/>
      <c r="BI44" s="115"/>
      <c r="BJ44" s="116">
        <f>BA44+BD44*1+BE44*2+BF44*5+BG44*10+BH44*10+BI44*3</f>
        <v>27.4</v>
      </c>
      <c r="BK44" s="90"/>
      <c r="BL44" s="117">
        <f>$BL$5/L44</f>
        <v>0.44287634408602145</v>
      </c>
      <c r="BM44" s="118">
        <f>$BM$5/V44</f>
        <v>0.7361601884570083</v>
      </c>
      <c r="BN44" s="118">
        <f>$BN$5/AF44</f>
        <v>0.4737538597265108</v>
      </c>
      <c r="BO44" s="118">
        <f>$BO$5/AP44</f>
        <v>0.509157509157509</v>
      </c>
      <c r="BP44" s="118">
        <f>$BP$5/AZ44</f>
        <v>0.7221638655462185</v>
      </c>
      <c r="BQ44" s="119">
        <f>$BQ$5/BJ44</f>
        <v>0.3821167883211679</v>
      </c>
      <c r="BR44" s="120">
        <f>SUM(BL44:BQ44)</f>
        <v>3.2662285552944357</v>
      </c>
      <c r="BS44" s="121">
        <f>($BS$5*BR44)</f>
        <v>0.5903231180288587</v>
      </c>
      <c r="BT44" s="122">
        <f>(RANK(BS44,$BS$6:$BS$80))</f>
        <v>39</v>
      </c>
      <c r="BV44" s="123">
        <f>L44+V44+AF44+AP44+AZ44+BJ44</f>
        <v>117.35</v>
      </c>
    </row>
    <row r="45" spans="1:74" ht="12.75">
      <c r="A45" s="97">
        <v>39</v>
      </c>
      <c r="B45" s="98" t="s">
        <v>91</v>
      </c>
      <c r="C45" s="99">
        <v>11.79</v>
      </c>
      <c r="D45" s="100"/>
      <c r="E45" s="100">
        <v>6</v>
      </c>
      <c r="F45" s="100">
        <v>2</v>
      </c>
      <c r="G45" s="100"/>
      <c r="H45" s="100"/>
      <c r="I45" s="100"/>
      <c r="J45" s="100"/>
      <c r="K45" s="100"/>
      <c r="L45" s="101">
        <f>C45+F45*1+G45*2+H45*5+I45*10+J45*10+K45*3</f>
        <v>13.79</v>
      </c>
      <c r="M45" s="102">
        <v>17.68</v>
      </c>
      <c r="N45" s="103"/>
      <c r="O45" s="103">
        <v>9</v>
      </c>
      <c r="P45" s="103">
        <v>2</v>
      </c>
      <c r="Q45" s="103">
        <v>1</v>
      </c>
      <c r="R45" s="103"/>
      <c r="S45" s="103"/>
      <c r="T45" s="103"/>
      <c r="U45" s="103"/>
      <c r="V45" s="104">
        <f>M45+P45*1+Q45*2+R45*5+S45*10+T45*10+U45*3</f>
        <v>21.68</v>
      </c>
      <c r="W45" s="105">
        <v>27.44</v>
      </c>
      <c r="X45" s="106">
        <v>8</v>
      </c>
      <c r="Y45" s="106"/>
      <c r="Z45" s="106"/>
      <c r="AA45" s="106"/>
      <c r="AB45" s="106"/>
      <c r="AC45" s="106"/>
      <c r="AD45" s="106"/>
      <c r="AE45" s="106"/>
      <c r="AF45" s="107">
        <f>W45+Z45*1+AA45*2+AB45*5+AC45*10+AD45*10+AE45*3</f>
        <v>27.44</v>
      </c>
      <c r="AG45" s="108">
        <v>14.63</v>
      </c>
      <c r="AH45" s="109">
        <v>1</v>
      </c>
      <c r="AI45" s="109">
        <v>7</v>
      </c>
      <c r="AJ45" s="109"/>
      <c r="AK45" s="109"/>
      <c r="AL45" s="109">
        <v>1</v>
      </c>
      <c r="AM45" s="109"/>
      <c r="AN45" s="109"/>
      <c r="AO45" s="109"/>
      <c r="AP45" s="110">
        <f>AG45+AJ45*1+AK45*2+AL45*5+AM45*10+AN45*10+AO45*3</f>
        <v>19.630000000000003</v>
      </c>
      <c r="AQ45" s="111">
        <v>15.7</v>
      </c>
      <c r="AR45" s="112"/>
      <c r="AS45" s="112">
        <v>12</v>
      </c>
      <c r="AT45" s="112"/>
      <c r="AU45" s="112"/>
      <c r="AV45" s="112"/>
      <c r="AW45" s="112"/>
      <c r="AX45" s="112"/>
      <c r="AY45" s="112"/>
      <c r="AZ45" s="113">
        <f>AQ45+AT45*1+AU45*2+AV45*5+AW45*10+AX45*10+AY45*3</f>
        <v>15.7</v>
      </c>
      <c r="BA45" s="114">
        <v>14.32</v>
      </c>
      <c r="BB45" s="115">
        <v>2</v>
      </c>
      <c r="BC45" s="115">
        <v>5</v>
      </c>
      <c r="BD45" s="115">
        <v>1</v>
      </c>
      <c r="BE45" s="115">
        <v>1</v>
      </c>
      <c r="BF45" s="115">
        <v>1</v>
      </c>
      <c r="BG45" s="115"/>
      <c r="BH45" s="115"/>
      <c r="BI45" s="115"/>
      <c r="BJ45" s="116">
        <f>BA45+BD45*1+BE45*2+BF45*5+BG45*10+BH45*10+BI45*3</f>
        <v>22.32</v>
      </c>
      <c r="BK45" s="90"/>
      <c r="BL45" s="117">
        <f>$BL$5/L45</f>
        <v>0.47788252356780275</v>
      </c>
      <c r="BM45" s="118">
        <f>$BM$5/V45</f>
        <v>0.5765682656826568</v>
      </c>
      <c r="BN45" s="118">
        <f>$BN$5/AF45</f>
        <v>0.391399416909621</v>
      </c>
      <c r="BO45" s="118">
        <f>$BO$5/AP45</f>
        <v>0.42485990830361686</v>
      </c>
      <c r="BP45" s="118">
        <f>$BP$5/AZ45</f>
        <v>0.8757961783439491</v>
      </c>
      <c r="BQ45" s="119">
        <f>$BQ$5/BJ45</f>
        <v>0.46908602150537637</v>
      </c>
      <c r="BR45" s="120">
        <f>SUM(BL45:BQ45)</f>
        <v>3.215592314313023</v>
      </c>
      <c r="BS45" s="121">
        <f>($BS$5*BR45)</f>
        <v>0.5811713568598631</v>
      </c>
      <c r="BT45" s="122">
        <f>(RANK(BS45,$BS$6:$BS$80))</f>
        <v>40</v>
      </c>
      <c r="BV45" s="123">
        <f>L45+V45+AF45+AP45+AZ45+BJ45</f>
        <v>120.56</v>
      </c>
    </row>
    <row r="46" spans="1:74" ht="12.75">
      <c r="A46" s="97">
        <v>53</v>
      </c>
      <c r="B46" s="125" t="s">
        <v>103</v>
      </c>
      <c r="C46" s="99">
        <v>10.79</v>
      </c>
      <c r="D46" s="100"/>
      <c r="E46" s="100">
        <v>8</v>
      </c>
      <c r="F46" s="100"/>
      <c r="G46" s="100"/>
      <c r="H46" s="100"/>
      <c r="I46" s="100"/>
      <c r="J46" s="100"/>
      <c r="K46" s="100"/>
      <c r="L46" s="101">
        <f>C46+F46*1+G46*2+H46*5+I46*10+J46*10+K46*3</f>
        <v>10.79</v>
      </c>
      <c r="M46" s="102">
        <v>19.46</v>
      </c>
      <c r="N46" s="103"/>
      <c r="O46" s="103">
        <v>5</v>
      </c>
      <c r="P46" s="103">
        <v>5</v>
      </c>
      <c r="Q46" s="103">
        <v>2</v>
      </c>
      <c r="R46" s="103"/>
      <c r="S46" s="103"/>
      <c r="T46" s="103"/>
      <c r="U46" s="103"/>
      <c r="V46" s="104">
        <f>M46+P46*1+Q46*2+R46*5+S46*10+T46*10+U46*3</f>
        <v>28.46</v>
      </c>
      <c r="W46" s="105">
        <v>24.11</v>
      </c>
      <c r="X46" s="106">
        <v>8</v>
      </c>
      <c r="Y46" s="106"/>
      <c r="Z46" s="106"/>
      <c r="AA46" s="106"/>
      <c r="AB46" s="106"/>
      <c r="AC46" s="106"/>
      <c r="AD46" s="106"/>
      <c r="AE46" s="106"/>
      <c r="AF46" s="107">
        <f>W46+Z46*1+AA46*2+AB46*5+AC46*10+AD46*10+AE46*3</f>
        <v>24.11</v>
      </c>
      <c r="AG46" s="108">
        <v>11.2</v>
      </c>
      <c r="AH46" s="109">
        <v>1</v>
      </c>
      <c r="AI46" s="109">
        <v>7</v>
      </c>
      <c r="AJ46" s="109">
        <v>1</v>
      </c>
      <c r="AK46" s="109"/>
      <c r="AL46" s="109"/>
      <c r="AM46" s="109"/>
      <c r="AN46" s="109"/>
      <c r="AO46" s="109"/>
      <c r="AP46" s="110">
        <f>AG46+AJ46*1+AK46*2+AL46*5+AM46*10+AN46*10+AO46*3</f>
        <v>12.2</v>
      </c>
      <c r="AQ46" s="111">
        <v>15.77</v>
      </c>
      <c r="AR46" s="112"/>
      <c r="AS46" s="112">
        <v>7</v>
      </c>
      <c r="AT46" s="112">
        <v>4</v>
      </c>
      <c r="AU46" s="112">
        <v>1</v>
      </c>
      <c r="AV46" s="112"/>
      <c r="AW46" s="112"/>
      <c r="AX46" s="112"/>
      <c r="AY46" s="112"/>
      <c r="AZ46" s="113">
        <f>AQ46+AT46*1+AU46*2+AV46*5+AW46*10+AX46*10+AY46*3</f>
        <v>21.77</v>
      </c>
      <c r="BA46" s="114">
        <v>16.58</v>
      </c>
      <c r="BB46" s="115">
        <v>2</v>
      </c>
      <c r="BC46" s="115">
        <v>5</v>
      </c>
      <c r="BD46" s="115">
        <v>1</v>
      </c>
      <c r="BE46" s="115"/>
      <c r="BF46" s="115">
        <v>2</v>
      </c>
      <c r="BG46" s="115"/>
      <c r="BH46" s="115"/>
      <c r="BI46" s="115"/>
      <c r="BJ46" s="116">
        <f>BA46+BD46*1+BE46*2+BF46*5+BG46*10+BH46*10+BI46*3</f>
        <v>27.58</v>
      </c>
      <c r="BK46" s="90"/>
      <c r="BL46" s="117">
        <f>$BL$5/L46</f>
        <v>0.6107506950880445</v>
      </c>
      <c r="BM46" s="118">
        <f>$BM$5/V46</f>
        <v>0.4392129304286718</v>
      </c>
      <c r="BN46" s="118">
        <f>$BN$5/AF46</f>
        <v>0.44545831605143094</v>
      </c>
      <c r="BO46" s="118">
        <f>$BO$5/AP46</f>
        <v>0.6836065573770492</v>
      </c>
      <c r="BP46" s="118">
        <f>$BP$5/AZ46</f>
        <v>0.6316031235645384</v>
      </c>
      <c r="BQ46" s="119">
        <f>$BQ$5/BJ46</f>
        <v>0.3796229151559101</v>
      </c>
      <c r="BR46" s="120">
        <f>SUM(BL46:BQ46)</f>
        <v>3.190254537665645</v>
      </c>
      <c r="BS46" s="121">
        <f>($BS$5*BR46)</f>
        <v>0.5765919237120652</v>
      </c>
      <c r="BT46" s="122">
        <f>(RANK(BS46,$BS$6:$BS$80))</f>
        <v>41</v>
      </c>
      <c r="BV46" s="123">
        <f>L46+V46+AF46+AP46+AZ46+BJ46</f>
        <v>124.91</v>
      </c>
    </row>
    <row r="47" spans="1:74" ht="12.75">
      <c r="A47" s="97">
        <v>28</v>
      </c>
      <c r="B47" s="98" t="s">
        <v>127</v>
      </c>
      <c r="C47" s="99">
        <v>10.09</v>
      </c>
      <c r="D47" s="100"/>
      <c r="E47" s="100">
        <v>7</v>
      </c>
      <c r="F47" s="100">
        <v>1</v>
      </c>
      <c r="G47" s="100"/>
      <c r="H47" s="100"/>
      <c r="I47" s="100"/>
      <c r="J47" s="100"/>
      <c r="K47" s="100"/>
      <c r="L47" s="101">
        <f>C47+F47*1+G47*2+H47*5+I47*10+J47*10+K47*3</f>
        <v>11.09</v>
      </c>
      <c r="M47" s="102">
        <v>30.49</v>
      </c>
      <c r="N47" s="103"/>
      <c r="O47" s="103">
        <v>11</v>
      </c>
      <c r="P47" s="103">
        <v>1</v>
      </c>
      <c r="Q47" s="103"/>
      <c r="R47" s="103"/>
      <c r="S47" s="103"/>
      <c r="T47" s="103"/>
      <c r="U47" s="103"/>
      <c r="V47" s="104">
        <f>M47+P47*1+Q47*2+R47*5+S47*10+T47*10+U47*3</f>
        <v>31.49</v>
      </c>
      <c r="W47" s="105">
        <v>28.59</v>
      </c>
      <c r="X47" s="106">
        <v>8</v>
      </c>
      <c r="Y47" s="106"/>
      <c r="Z47" s="106"/>
      <c r="AA47" s="106"/>
      <c r="AB47" s="106"/>
      <c r="AC47" s="106"/>
      <c r="AD47" s="106"/>
      <c r="AE47" s="106"/>
      <c r="AF47" s="107">
        <f>W47+Z47*1+AA47*2+AB47*5+AC47*10+AD47*10+AE47*3</f>
        <v>28.59</v>
      </c>
      <c r="AG47" s="108">
        <v>11.85</v>
      </c>
      <c r="AH47" s="109">
        <v>1</v>
      </c>
      <c r="AI47" s="109">
        <v>7</v>
      </c>
      <c r="AJ47" s="109">
        <v>1</v>
      </c>
      <c r="AK47" s="109"/>
      <c r="AL47" s="109"/>
      <c r="AM47" s="109"/>
      <c r="AN47" s="109"/>
      <c r="AO47" s="109"/>
      <c r="AP47" s="110">
        <f>AG47+AJ47*1+AK47*2+AL47*5+AM47*10+AN47*10+AO47*3</f>
        <v>12.85</v>
      </c>
      <c r="AQ47" s="111">
        <v>14.98</v>
      </c>
      <c r="AR47" s="112"/>
      <c r="AS47" s="112">
        <v>9</v>
      </c>
      <c r="AT47" s="112">
        <v>3</v>
      </c>
      <c r="AU47" s="112"/>
      <c r="AV47" s="112"/>
      <c r="AW47" s="112"/>
      <c r="AX47" s="112"/>
      <c r="AY47" s="112"/>
      <c r="AZ47" s="113">
        <f>AQ47+AT47*1+AU47*2+AV47*5+AW47*10+AX47*10+AY47*3</f>
        <v>17.98</v>
      </c>
      <c r="BA47" s="114">
        <v>18.78</v>
      </c>
      <c r="BB47" s="115">
        <v>2</v>
      </c>
      <c r="BC47" s="115">
        <v>6</v>
      </c>
      <c r="BD47" s="115">
        <v>2</v>
      </c>
      <c r="BE47" s="115"/>
      <c r="BF47" s="115"/>
      <c r="BG47" s="115"/>
      <c r="BH47" s="115"/>
      <c r="BI47" s="115">
        <v>3</v>
      </c>
      <c r="BJ47" s="116">
        <f>BA47+BD47*1+BE47*2+BF47*5+BG47*10+BH47*10+BI47*3</f>
        <v>29.78</v>
      </c>
      <c r="BK47" s="90"/>
      <c r="BL47" s="117">
        <f>$BL$5/L47</f>
        <v>0.5942290351668169</v>
      </c>
      <c r="BM47" s="118">
        <f>$BM$5/V47</f>
        <v>0.3969514131470308</v>
      </c>
      <c r="BN47" s="118">
        <f>$BN$5/AF47</f>
        <v>0.3756558237145855</v>
      </c>
      <c r="BO47" s="118">
        <f>$BO$5/AP47</f>
        <v>0.6490272373540856</v>
      </c>
      <c r="BP47" s="118">
        <f>$BP$5/AZ47</f>
        <v>0.7647385984427141</v>
      </c>
      <c r="BQ47" s="119">
        <f>$BQ$5/BJ47</f>
        <v>0.35157824042981867</v>
      </c>
      <c r="BR47" s="120">
        <f>SUM(BL47:BQ47)</f>
        <v>3.1321803482550514</v>
      </c>
      <c r="BS47" s="121">
        <f>($BS$5*BR47)</f>
        <v>0.566095861973125</v>
      </c>
      <c r="BT47" s="122">
        <f>(RANK(BS47,$BS$6:$BS$80))</f>
        <v>42</v>
      </c>
      <c r="BV47" s="123">
        <f>L47+V47+AF47+AP47+AZ47+BJ47</f>
        <v>131.78</v>
      </c>
    </row>
    <row r="48" spans="1:74" ht="12.75">
      <c r="A48" s="97">
        <v>69</v>
      </c>
      <c r="B48" s="125" t="s">
        <v>115</v>
      </c>
      <c r="C48" s="99">
        <v>9.32</v>
      </c>
      <c r="D48" s="100"/>
      <c r="E48" s="100">
        <v>6</v>
      </c>
      <c r="F48" s="100">
        <v>2</v>
      </c>
      <c r="G48" s="100"/>
      <c r="H48" s="100"/>
      <c r="I48" s="100"/>
      <c r="J48" s="100"/>
      <c r="K48" s="100"/>
      <c r="L48" s="101">
        <f>C48+F48*1+G48*2+H48*5+I48*10+J48*10+K48*3</f>
        <v>11.32</v>
      </c>
      <c r="M48" s="102">
        <v>20.98</v>
      </c>
      <c r="N48" s="103"/>
      <c r="O48" s="103">
        <v>9</v>
      </c>
      <c r="P48" s="103">
        <v>3</v>
      </c>
      <c r="Q48" s="103"/>
      <c r="R48" s="103"/>
      <c r="S48" s="103"/>
      <c r="T48" s="103"/>
      <c r="U48" s="103"/>
      <c r="V48" s="104">
        <f>M48+P48*1+Q48*2+R48*5+S48*10+T48*10+U48*3</f>
        <v>23.98</v>
      </c>
      <c r="W48" s="105">
        <v>19.47</v>
      </c>
      <c r="X48" s="106">
        <v>8</v>
      </c>
      <c r="Y48" s="106"/>
      <c r="Z48" s="106"/>
      <c r="AA48" s="106"/>
      <c r="AB48" s="106"/>
      <c r="AC48" s="106"/>
      <c r="AD48" s="106"/>
      <c r="AE48" s="106"/>
      <c r="AF48" s="107">
        <f>W48+Z48*1+AA48*2+AB48*5+AC48*10+AD48*10+AE48*3</f>
        <v>19.47</v>
      </c>
      <c r="AG48" s="108">
        <v>12.68</v>
      </c>
      <c r="AH48" s="109">
        <v>1</v>
      </c>
      <c r="AI48" s="109">
        <v>6</v>
      </c>
      <c r="AJ48" s="109"/>
      <c r="AK48" s="109"/>
      <c r="AL48" s="109">
        <v>2</v>
      </c>
      <c r="AM48" s="109"/>
      <c r="AN48" s="109"/>
      <c r="AO48" s="109">
        <v>5</v>
      </c>
      <c r="AP48" s="110">
        <f>AG48+AJ48*1+AK48*2+AL48*5+AM48*10+AN48*10+AO48*3</f>
        <v>37.68</v>
      </c>
      <c r="AQ48" s="111">
        <v>18.81</v>
      </c>
      <c r="AR48" s="112"/>
      <c r="AS48" s="112">
        <v>11</v>
      </c>
      <c r="AT48" s="112">
        <v>1</v>
      </c>
      <c r="AU48" s="112"/>
      <c r="AV48" s="112"/>
      <c r="AW48" s="112"/>
      <c r="AX48" s="112"/>
      <c r="AY48" s="112"/>
      <c r="AZ48" s="113">
        <f>AQ48+AT48*1+AU48*2+AV48*5+AW48*10+AX48*10+AY48*3</f>
        <v>19.81</v>
      </c>
      <c r="BA48" s="114">
        <v>14.23</v>
      </c>
      <c r="BB48" s="115">
        <v>2</v>
      </c>
      <c r="BC48" s="115">
        <v>7</v>
      </c>
      <c r="BD48" s="115"/>
      <c r="BE48" s="115"/>
      <c r="BF48" s="115">
        <v>1</v>
      </c>
      <c r="BG48" s="115"/>
      <c r="BH48" s="115"/>
      <c r="BI48" s="115"/>
      <c r="BJ48" s="116">
        <f>BA48+BD48*1+BE48*2+BF48*5+BG48*10+BH48*10+BI48*3</f>
        <v>19.23</v>
      </c>
      <c r="BK48" s="90"/>
      <c r="BL48" s="117">
        <f>$BL$5/L48</f>
        <v>0.582155477031802</v>
      </c>
      <c r="BM48" s="118">
        <f>$BM$5/V48</f>
        <v>0.5212677231025855</v>
      </c>
      <c r="BN48" s="118">
        <f>$BN$5/AF48</f>
        <v>0.551617873651772</v>
      </c>
      <c r="BO48" s="118">
        <f>$BO$5/AP48</f>
        <v>0.2213375796178344</v>
      </c>
      <c r="BP48" s="118">
        <f>$BP$5/AZ48</f>
        <v>0.6940938919737507</v>
      </c>
      <c r="BQ48" s="119">
        <f>$BQ$5/BJ48</f>
        <v>0.5444617784711389</v>
      </c>
      <c r="BR48" s="120">
        <f>SUM(BL48:BQ48)</f>
        <v>3.114934323848883</v>
      </c>
      <c r="BS48" s="121">
        <f>($BS$5*BR48)</f>
        <v>0.5629788948874787</v>
      </c>
      <c r="BT48" s="122">
        <f>(RANK(BS48,$BS$6:$BS$80))</f>
        <v>43</v>
      </c>
      <c r="BV48" s="123">
        <f>L48+V48+AF48+AP48+AZ48+BJ48</f>
        <v>131.48999999999998</v>
      </c>
    </row>
    <row r="49" spans="1:74" ht="12.75">
      <c r="A49" s="97">
        <v>9</v>
      </c>
      <c r="B49" s="98" t="s">
        <v>68</v>
      </c>
      <c r="C49" s="99">
        <v>10</v>
      </c>
      <c r="D49" s="100"/>
      <c r="E49" s="100">
        <v>5</v>
      </c>
      <c r="F49" s="100">
        <v>2</v>
      </c>
      <c r="G49" s="100"/>
      <c r="H49" s="100">
        <v>1</v>
      </c>
      <c r="I49" s="100"/>
      <c r="J49" s="100"/>
      <c r="K49" s="100"/>
      <c r="L49" s="101">
        <f>C49+F49*1+G49*2+H49*5+I49*10+J49*10+K49*3</f>
        <v>17</v>
      </c>
      <c r="M49" s="102">
        <v>20.87</v>
      </c>
      <c r="N49" s="103"/>
      <c r="O49" s="103">
        <v>9</v>
      </c>
      <c r="P49" s="103">
        <v>3</v>
      </c>
      <c r="Q49" s="103"/>
      <c r="R49" s="103"/>
      <c r="S49" s="103"/>
      <c r="T49" s="103"/>
      <c r="U49" s="103"/>
      <c r="V49" s="104">
        <f>M49+P49*1+Q49*2+R49*5+S49*10+T49*10+U49*3</f>
        <v>23.87</v>
      </c>
      <c r="W49" s="105">
        <v>22.75</v>
      </c>
      <c r="X49" s="106">
        <v>8</v>
      </c>
      <c r="Y49" s="106"/>
      <c r="Z49" s="106"/>
      <c r="AA49" s="106"/>
      <c r="AB49" s="106"/>
      <c r="AC49" s="106"/>
      <c r="AD49" s="106"/>
      <c r="AE49" s="106"/>
      <c r="AF49" s="107">
        <f>W49+Z49*1+AA49*2+AB49*5+AC49*10+AD49*10+AE49*3</f>
        <v>22.75</v>
      </c>
      <c r="AG49" s="108">
        <v>12.8</v>
      </c>
      <c r="AH49" s="109">
        <v>1</v>
      </c>
      <c r="AI49" s="109">
        <v>7</v>
      </c>
      <c r="AJ49" s="109">
        <v>1</v>
      </c>
      <c r="AK49" s="109"/>
      <c r="AL49" s="109"/>
      <c r="AM49" s="109"/>
      <c r="AN49" s="109"/>
      <c r="AO49" s="109"/>
      <c r="AP49" s="110">
        <f>AG49+AJ49*1+AK49*2+AL49*5+AM49*10+AN49*10+AO49*3</f>
        <v>13.8</v>
      </c>
      <c r="AQ49" s="111">
        <v>17.28</v>
      </c>
      <c r="AR49" s="112"/>
      <c r="AS49" s="112">
        <v>11</v>
      </c>
      <c r="AT49" s="112">
        <v>1</v>
      </c>
      <c r="AU49" s="112"/>
      <c r="AV49" s="112"/>
      <c r="AW49" s="112"/>
      <c r="AX49" s="112"/>
      <c r="AY49" s="112"/>
      <c r="AZ49" s="113">
        <f>AQ49+AT49*1+AU49*2+AV49*5+AW49*10+AX49*10+AY49*3</f>
        <v>18.28</v>
      </c>
      <c r="BA49" s="114">
        <v>19.08</v>
      </c>
      <c r="BB49" s="115">
        <v>2</v>
      </c>
      <c r="BC49" s="115">
        <v>4</v>
      </c>
      <c r="BD49" s="115">
        <v>1</v>
      </c>
      <c r="BE49" s="115">
        <v>2</v>
      </c>
      <c r="BF49" s="115">
        <v>1</v>
      </c>
      <c r="BG49" s="115"/>
      <c r="BH49" s="115"/>
      <c r="BI49" s="115"/>
      <c r="BJ49" s="116">
        <f>BA49+BD49*1+BE49*2+BF49*5+BG49*10+BH49*10+BI49*3</f>
        <v>29.08</v>
      </c>
      <c r="BK49" s="90"/>
      <c r="BL49" s="117">
        <f>$BL$5/L49</f>
        <v>0.3876470588235294</v>
      </c>
      <c r="BM49" s="118">
        <f>$BM$5/V49</f>
        <v>0.5236698785085881</v>
      </c>
      <c r="BN49" s="118">
        <f>$BN$5/AF49</f>
        <v>0.4720879120879121</v>
      </c>
      <c r="BO49" s="118">
        <f>$BO$5/AP49</f>
        <v>0.6043478260869565</v>
      </c>
      <c r="BP49" s="118">
        <f>$BP$5/AZ49</f>
        <v>0.7521881838074398</v>
      </c>
      <c r="BQ49" s="119">
        <f>$BQ$5/BJ49</f>
        <v>0.360041265474553</v>
      </c>
      <c r="BR49" s="120">
        <f>SUM(BL49:BQ49)</f>
        <v>3.0999821247889785</v>
      </c>
      <c r="BS49" s="121">
        <f>($BS$5*BR49)</f>
        <v>0.5602765032388222</v>
      </c>
      <c r="BT49" s="122">
        <f>(RANK(BS49,$BS$6:$BS$80))</f>
        <v>44</v>
      </c>
      <c r="BV49" s="123">
        <f>L49+V49+AF49+AP49+AZ49+BJ49</f>
        <v>124.78</v>
      </c>
    </row>
    <row r="50" spans="1:74" ht="12.75">
      <c r="A50" s="97">
        <v>50</v>
      </c>
      <c r="B50" s="125" t="s">
        <v>101</v>
      </c>
      <c r="C50" s="99">
        <v>11.76</v>
      </c>
      <c r="D50" s="100"/>
      <c r="E50" s="100">
        <v>7</v>
      </c>
      <c r="F50" s="100">
        <v>1</v>
      </c>
      <c r="G50" s="100"/>
      <c r="H50" s="100"/>
      <c r="I50" s="100"/>
      <c r="J50" s="100"/>
      <c r="K50" s="100"/>
      <c r="L50" s="101">
        <f>C50+F50*1+G50*2+H50*5+I50*10+J50*10+K50*3</f>
        <v>12.76</v>
      </c>
      <c r="M50" s="102">
        <v>52.32</v>
      </c>
      <c r="N50" s="103"/>
      <c r="O50" s="103">
        <v>9</v>
      </c>
      <c r="P50" s="103">
        <v>1</v>
      </c>
      <c r="Q50" s="103">
        <v>2</v>
      </c>
      <c r="R50" s="103"/>
      <c r="S50" s="103"/>
      <c r="T50" s="103"/>
      <c r="U50" s="103"/>
      <c r="V50" s="104">
        <f>M50+P50*1+Q50*2+R50*5+S50*10+T50*10+U50*3</f>
        <v>57.32</v>
      </c>
      <c r="W50" s="105">
        <v>15.6</v>
      </c>
      <c r="X50" s="106">
        <v>8</v>
      </c>
      <c r="Y50" s="106"/>
      <c r="Z50" s="106"/>
      <c r="AA50" s="106"/>
      <c r="AB50" s="106"/>
      <c r="AC50" s="106"/>
      <c r="AD50" s="106"/>
      <c r="AE50" s="106"/>
      <c r="AF50" s="107">
        <f>W50+Z50*1+AA50*2+AB50*5+AC50*10+AD50*10+AE50*3</f>
        <v>15.6</v>
      </c>
      <c r="AG50" s="108">
        <v>15.28</v>
      </c>
      <c r="AH50" s="109">
        <v>1</v>
      </c>
      <c r="AI50" s="109">
        <v>7</v>
      </c>
      <c r="AJ50" s="109">
        <v>1</v>
      </c>
      <c r="AK50" s="109"/>
      <c r="AL50" s="109"/>
      <c r="AM50" s="109"/>
      <c r="AN50" s="109"/>
      <c r="AO50" s="109"/>
      <c r="AP50" s="110">
        <f>AG50+AJ50*1+AK50*2+AL50*5+AM50*10+AN50*10+AO50*3</f>
        <v>16.28</v>
      </c>
      <c r="AQ50" s="111">
        <v>17.28</v>
      </c>
      <c r="AR50" s="112"/>
      <c r="AS50" s="112">
        <v>11</v>
      </c>
      <c r="AT50" s="112">
        <v>1</v>
      </c>
      <c r="AU50" s="112"/>
      <c r="AV50" s="112"/>
      <c r="AW50" s="112"/>
      <c r="AX50" s="112"/>
      <c r="AY50" s="112"/>
      <c r="AZ50" s="113">
        <f>AQ50+AT50*1+AU50*2+AV50*5+AW50*10+AX50*10+AY50*3</f>
        <v>18.28</v>
      </c>
      <c r="BA50" s="114">
        <v>21.42</v>
      </c>
      <c r="BB50" s="115">
        <v>2</v>
      </c>
      <c r="BC50" s="115">
        <v>5</v>
      </c>
      <c r="BD50" s="115">
        <v>2</v>
      </c>
      <c r="BE50" s="115">
        <v>1</v>
      </c>
      <c r="BF50" s="115"/>
      <c r="BG50" s="115"/>
      <c r="BH50" s="115"/>
      <c r="BI50" s="115"/>
      <c r="BJ50" s="116">
        <f>BA50+BD50*1+BE50*2+BF50*5+BG50*10+BH50*10+BI50*3</f>
        <v>25.42</v>
      </c>
      <c r="BK50" s="90"/>
      <c r="BL50" s="117">
        <f>$BL$5/L50</f>
        <v>0.5164576802507836</v>
      </c>
      <c r="BM50" s="118">
        <f>$BM$5/V50</f>
        <v>0.21807397069085835</v>
      </c>
      <c r="BN50" s="118">
        <f>$BN$5/AF50</f>
        <v>0.6884615384615385</v>
      </c>
      <c r="BO50" s="118">
        <f>$BO$5/AP50</f>
        <v>0.5122850122850122</v>
      </c>
      <c r="BP50" s="118">
        <f>$BP$5/AZ50</f>
        <v>0.7521881838074398</v>
      </c>
      <c r="BQ50" s="119">
        <f>$BQ$5/BJ50</f>
        <v>0.4118804091266719</v>
      </c>
      <c r="BR50" s="120">
        <f>SUM(BL50:BQ50)</f>
        <v>3.0993467946223046</v>
      </c>
      <c r="BS50" s="121">
        <f>($BS$5*BR50)</f>
        <v>0.5601616765882619</v>
      </c>
      <c r="BT50" s="122">
        <f>(RANK(BS50,$BS$6:$BS$80))</f>
        <v>45</v>
      </c>
      <c r="BV50" s="123">
        <f>L50+V50+AF50+AP50+AZ50+BJ50</f>
        <v>145.66</v>
      </c>
    </row>
    <row r="51" spans="1:74" ht="12.75">
      <c r="A51" s="97">
        <v>12</v>
      </c>
      <c r="B51" s="98" t="s">
        <v>133</v>
      </c>
      <c r="C51" s="99">
        <v>13.12</v>
      </c>
      <c r="D51" s="100"/>
      <c r="E51" s="100">
        <v>8</v>
      </c>
      <c r="F51" s="100"/>
      <c r="G51" s="100"/>
      <c r="H51" s="100"/>
      <c r="I51" s="100"/>
      <c r="J51" s="100"/>
      <c r="K51" s="100"/>
      <c r="L51" s="101">
        <f>C51+F51*1+G51*2+H51*5+I51*10+J51*10+K51*3</f>
        <v>13.12</v>
      </c>
      <c r="M51" s="102">
        <v>25.28</v>
      </c>
      <c r="N51" s="103"/>
      <c r="O51" s="103">
        <v>11</v>
      </c>
      <c r="P51" s="103">
        <v>1</v>
      </c>
      <c r="Q51" s="103"/>
      <c r="R51" s="103"/>
      <c r="S51" s="103"/>
      <c r="T51" s="103"/>
      <c r="U51" s="103"/>
      <c r="V51" s="104">
        <f>M51+P51*1+Q51*2+R51*5+S51*10+T51*10+U51*3</f>
        <v>26.28</v>
      </c>
      <c r="W51" s="105">
        <v>18.04</v>
      </c>
      <c r="X51" s="106">
        <v>8</v>
      </c>
      <c r="Y51" s="106"/>
      <c r="Z51" s="106"/>
      <c r="AA51" s="106"/>
      <c r="AB51" s="106"/>
      <c r="AC51" s="106"/>
      <c r="AD51" s="106"/>
      <c r="AE51" s="106"/>
      <c r="AF51" s="107">
        <f>W51+Z51*1+AA51*2+AB51*5+AC51*10+AD51*10+AE51*3</f>
        <v>18.04</v>
      </c>
      <c r="AG51" s="108">
        <v>12.83</v>
      </c>
      <c r="AH51" s="109">
        <v>1</v>
      </c>
      <c r="AI51" s="109">
        <v>7</v>
      </c>
      <c r="AJ51" s="109">
        <v>1</v>
      </c>
      <c r="AK51" s="109"/>
      <c r="AL51" s="109"/>
      <c r="AM51" s="109"/>
      <c r="AN51" s="109"/>
      <c r="AO51" s="109"/>
      <c r="AP51" s="110">
        <f>AG51+AJ51*1+AK51*2+AL51*5+AM51*10+AN51*10+AO51*3</f>
        <v>13.83</v>
      </c>
      <c r="AQ51" s="111">
        <v>19.39</v>
      </c>
      <c r="AR51" s="112"/>
      <c r="AS51" s="112">
        <v>8</v>
      </c>
      <c r="AT51" s="112">
        <v>2</v>
      </c>
      <c r="AU51" s="112">
        <v>1</v>
      </c>
      <c r="AV51" s="112">
        <v>1</v>
      </c>
      <c r="AW51" s="112"/>
      <c r="AX51" s="112"/>
      <c r="AY51" s="112"/>
      <c r="AZ51" s="113">
        <f>AQ51+AT51*1+AU51*2+AV51*5+AW51*10+AX51*10+AY51*3</f>
        <v>28.39</v>
      </c>
      <c r="BA51" s="114">
        <v>14.63</v>
      </c>
      <c r="BB51" s="115">
        <v>2</v>
      </c>
      <c r="BC51" s="115">
        <v>4</v>
      </c>
      <c r="BD51" s="115">
        <v>2</v>
      </c>
      <c r="BE51" s="115"/>
      <c r="BF51" s="115">
        <v>2</v>
      </c>
      <c r="BG51" s="115"/>
      <c r="BH51" s="115"/>
      <c r="BI51" s="115">
        <v>1</v>
      </c>
      <c r="BJ51" s="116">
        <f>BA51+BD51*1+BE51*2+BF51*5+BG51*10+BH51*10+BI51*3</f>
        <v>29.630000000000003</v>
      </c>
      <c r="BK51" s="90"/>
      <c r="BL51" s="117">
        <f>$BL$5/L51</f>
        <v>0.5022865853658537</v>
      </c>
      <c r="BM51" s="118">
        <f>$BM$5/V51</f>
        <v>0.4756468797564688</v>
      </c>
      <c r="BN51" s="118">
        <f>$BN$5/AF51</f>
        <v>0.5953436807095344</v>
      </c>
      <c r="BO51" s="118">
        <f>$BO$5/AP51</f>
        <v>0.6030368763557483</v>
      </c>
      <c r="BP51" s="118">
        <f>$BP$5/AZ51</f>
        <v>0.4843254667136315</v>
      </c>
      <c r="BQ51" s="119">
        <f>$BQ$5/BJ51</f>
        <v>0.3533580830239622</v>
      </c>
      <c r="BR51" s="120">
        <f>SUM(BL51:BQ51)</f>
        <v>3.0139975719251986</v>
      </c>
      <c r="BS51" s="121">
        <f>($BS$5*BR51)</f>
        <v>0.5447360508517454</v>
      </c>
      <c r="BT51" s="122">
        <f>(RANK(BS51,$BS$6:$BS$80))</f>
        <v>46</v>
      </c>
      <c r="BV51" s="123">
        <f>L51+V51+AF51+AP51+AZ51+BJ51</f>
        <v>129.29</v>
      </c>
    </row>
    <row r="52" spans="1:74" ht="12.75">
      <c r="A52" s="97">
        <v>66</v>
      </c>
      <c r="B52" s="125" t="s">
        <v>130</v>
      </c>
      <c r="C52" s="99">
        <v>12.78</v>
      </c>
      <c r="D52" s="100"/>
      <c r="E52" s="100">
        <v>7</v>
      </c>
      <c r="F52" s="100">
        <v>1</v>
      </c>
      <c r="G52" s="100"/>
      <c r="H52" s="100"/>
      <c r="I52" s="100"/>
      <c r="J52" s="100"/>
      <c r="K52" s="100"/>
      <c r="L52" s="101">
        <f>C52+F52*1+G52*2+H52*5+I52*10+J52*10+K52*3</f>
        <v>13.78</v>
      </c>
      <c r="M52" s="102">
        <v>25.59</v>
      </c>
      <c r="N52" s="103"/>
      <c r="O52" s="103">
        <v>11</v>
      </c>
      <c r="P52" s="103">
        <v>1</v>
      </c>
      <c r="Q52" s="103"/>
      <c r="R52" s="103"/>
      <c r="S52" s="103"/>
      <c r="T52" s="103"/>
      <c r="U52" s="103"/>
      <c r="V52" s="104">
        <f>M52+P52*1+Q52*2+R52*5+S52*10+T52*10+U52*3</f>
        <v>26.59</v>
      </c>
      <c r="W52" s="105">
        <v>26.14</v>
      </c>
      <c r="X52" s="106">
        <v>8</v>
      </c>
      <c r="Y52" s="106"/>
      <c r="Z52" s="106"/>
      <c r="AA52" s="106"/>
      <c r="AB52" s="106"/>
      <c r="AC52" s="106"/>
      <c r="AD52" s="106"/>
      <c r="AE52" s="106"/>
      <c r="AF52" s="107">
        <f>W52+Z52*1+AA52*2+AB52*5+AC52*10+AD52*10+AE52*3</f>
        <v>26.14</v>
      </c>
      <c r="AG52" s="108">
        <v>14.57</v>
      </c>
      <c r="AH52" s="109">
        <v>1</v>
      </c>
      <c r="AI52" s="109">
        <v>6</v>
      </c>
      <c r="AJ52" s="109">
        <v>2</v>
      </c>
      <c r="AK52" s="109"/>
      <c r="AL52" s="109"/>
      <c r="AM52" s="109"/>
      <c r="AN52" s="109"/>
      <c r="AO52" s="109"/>
      <c r="AP52" s="110">
        <f>AG52+AJ52*1+AK52*2+AL52*5+AM52*10+AN52*10+AO52*3</f>
        <v>16.57</v>
      </c>
      <c r="AQ52" s="111">
        <v>18.18</v>
      </c>
      <c r="AR52" s="112"/>
      <c r="AS52" s="112">
        <v>10</v>
      </c>
      <c r="AT52" s="112">
        <v>1</v>
      </c>
      <c r="AU52" s="112"/>
      <c r="AV52" s="112">
        <v>1</v>
      </c>
      <c r="AW52" s="112"/>
      <c r="AX52" s="112"/>
      <c r="AY52" s="112"/>
      <c r="AZ52" s="113">
        <f>AQ52+AT52*1+AU52*2+AV52*5+AW52*10+AX52*10+AY52*3</f>
        <v>24.18</v>
      </c>
      <c r="BA52" s="114">
        <v>19.12</v>
      </c>
      <c r="BB52" s="115">
        <v>2</v>
      </c>
      <c r="BC52" s="115">
        <v>6</v>
      </c>
      <c r="BD52" s="115">
        <v>2</v>
      </c>
      <c r="BE52" s="115"/>
      <c r="BF52" s="115"/>
      <c r="BG52" s="115"/>
      <c r="BH52" s="115"/>
      <c r="BI52" s="115"/>
      <c r="BJ52" s="116">
        <f>BA52+BD52*1+BE52*2+BF52*5+BG52*10+BH52*10+BI52*3</f>
        <v>21.12</v>
      </c>
      <c r="BK52" s="90"/>
      <c r="BL52" s="117">
        <f>$BL$5/L52</f>
        <v>0.4782293178519594</v>
      </c>
      <c r="BM52" s="118">
        <f>$BM$5/V52</f>
        <v>0.47010154193305753</v>
      </c>
      <c r="BN52" s="118">
        <f>$BN$5/AF52</f>
        <v>0.4108645753634277</v>
      </c>
      <c r="BO52" s="118">
        <f>$BO$5/AP52</f>
        <v>0.5033192516596258</v>
      </c>
      <c r="BP52" s="118">
        <f>$BP$5/AZ52</f>
        <v>0.5686517783291977</v>
      </c>
      <c r="BQ52" s="119">
        <f>$BQ$5/BJ52</f>
        <v>0.49573863636363635</v>
      </c>
      <c r="BR52" s="120">
        <f>SUM(BL52:BQ52)</f>
        <v>2.926905101500904</v>
      </c>
      <c r="BS52" s="121">
        <f>($BS$5*BR52)</f>
        <v>0.5289953585433741</v>
      </c>
      <c r="BT52" s="122">
        <f>(RANK(BS52,$BS$6:$BS$80))</f>
        <v>47</v>
      </c>
      <c r="BV52" s="123">
        <f>L52+V52+AF52+AP52+AZ52+BJ52</f>
        <v>128.38</v>
      </c>
    </row>
    <row r="53" spans="1:74" ht="12.75">
      <c r="A53" s="97">
        <v>56</v>
      </c>
      <c r="B53" s="125" t="s">
        <v>129</v>
      </c>
      <c r="C53" s="99">
        <v>9.4</v>
      </c>
      <c r="D53" s="100"/>
      <c r="E53" s="100">
        <v>5</v>
      </c>
      <c r="F53" s="100">
        <v>3</v>
      </c>
      <c r="G53" s="100"/>
      <c r="H53" s="100"/>
      <c r="I53" s="100"/>
      <c r="J53" s="100"/>
      <c r="K53" s="100">
        <v>6</v>
      </c>
      <c r="L53" s="101">
        <f>C53+F53*1+G53*2+H53*5+I53*10+J53*10+K53*3</f>
        <v>30.4</v>
      </c>
      <c r="M53" s="102">
        <v>18.38</v>
      </c>
      <c r="N53" s="103"/>
      <c r="O53" s="103">
        <v>10</v>
      </c>
      <c r="P53" s="103">
        <v>2</v>
      </c>
      <c r="Q53" s="103"/>
      <c r="R53" s="103"/>
      <c r="S53" s="103"/>
      <c r="T53" s="103"/>
      <c r="U53" s="103"/>
      <c r="V53" s="104">
        <f>M53+P53*1+Q53*2+R53*5+S53*10+T53*10+U53*3</f>
        <v>20.38</v>
      </c>
      <c r="W53" s="105">
        <v>20.91</v>
      </c>
      <c r="X53" s="106">
        <v>8</v>
      </c>
      <c r="Y53" s="106"/>
      <c r="Z53" s="106"/>
      <c r="AA53" s="106"/>
      <c r="AB53" s="106"/>
      <c r="AC53" s="106"/>
      <c r="AD53" s="106"/>
      <c r="AE53" s="106"/>
      <c r="AF53" s="107">
        <f>W53+Z53*1+AA53*2+AB53*5+AC53*10+AD53*10+AE53*3</f>
        <v>20.91</v>
      </c>
      <c r="AG53" s="108">
        <v>10.76</v>
      </c>
      <c r="AH53" s="109">
        <v>1</v>
      </c>
      <c r="AI53" s="109">
        <v>7</v>
      </c>
      <c r="AJ53" s="109">
        <v>1</v>
      </c>
      <c r="AK53" s="109"/>
      <c r="AL53" s="109"/>
      <c r="AM53" s="109"/>
      <c r="AN53" s="109">
        <v>1</v>
      </c>
      <c r="AO53" s="109"/>
      <c r="AP53" s="110">
        <f>AG53+AJ53*1+AK53*2+AL53*5+AM53*10+AN53*10+AO53*3</f>
        <v>21.759999999999998</v>
      </c>
      <c r="AQ53" s="111">
        <v>13.24</v>
      </c>
      <c r="AR53" s="112"/>
      <c r="AS53" s="112">
        <v>6</v>
      </c>
      <c r="AT53" s="112">
        <v>5</v>
      </c>
      <c r="AU53" s="112">
        <v>1</v>
      </c>
      <c r="AV53" s="112"/>
      <c r="AW53" s="112"/>
      <c r="AX53" s="112"/>
      <c r="AY53" s="112"/>
      <c r="AZ53" s="113">
        <f>AQ53+AT53*1+AU53*2+AV53*5+AW53*10+AX53*10+AY53*3</f>
        <v>20.240000000000002</v>
      </c>
      <c r="BA53" s="114">
        <v>10.34</v>
      </c>
      <c r="BB53" s="115">
        <v>2</v>
      </c>
      <c r="BC53" s="115">
        <v>7</v>
      </c>
      <c r="BD53" s="115">
        <v>1</v>
      </c>
      <c r="BE53" s="115"/>
      <c r="BF53" s="115"/>
      <c r="BG53" s="115"/>
      <c r="BH53" s="115"/>
      <c r="BI53" s="115">
        <v>3</v>
      </c>
      <c r="BJ53" s="116">
        <f>BA53+BD53*1+BE53*2+BF53*5+BG53*10+BH53*10+BI53*3</f>
        <v>20.34</v>
      </c>
      <c r="BK53" s="90"/>
      <c r="BL53" s="117">
        <f>$BL$5/L53</f>
        <v>0.21677631578947368</v>
      </c>
      <c r="BM53" s="118">
        <f>$BM$5/V53</f>
        <v>0.6133464180569186</v>
      </c>
      <c r="BN53" s="118">
        <f>$BN$5/AF53</f>
        <v>0.5136298421807748</v>
      </c>
      <c r="BO53" s="118">
        <f>$BO$5/AP53</f>
        <v>0.38327205882352944</v>
      </c>
      <c r="BP53" s="118">
        <f>$BP$5/AZ53</f>
        <v>0.6793478260869564</v>
      </c>
      <c r="BQ53" s="119">
        <f>$BQ$5/BJ53</f>
        <v>0.5147492625368731</v>
      </c>
      <c r="BR53" s="120">
        <f>SUM(BL53:BQ53)</f>
        <v>2.9211217234745264</v>
      </c>
      <c r="BS53" s="121">
        <f>($BS$5*BR53)</f>
        <v>0.5279500974137643</v>
      </c>
      <c r="BT53" s="122">
        <f>(RANK(BS53,$BS$6:$BS$80))</f>
        <v>48</v>
      </c>
      <c r="BV53" s="123">
        <f>L53+V53+AF53+AP53+AZ53+BJ53</f>
        <v>134.03</v>
      </c>
    </row>
    <row r="54" spans="1:74" ht="12.75">
      <c r="A54" s="97">
        <v>2</v>
      </c>
      <c r="B54" s="98" t="s">
        <v>61</v>
      </c>
      <c r="C54" s="99">
        <v>8.7</v>
      </c>
      <c r="D54" s="100"/>
      <c r="E54" s="100">
        <v>5</v>
      </c>
      <c r="F54" s="100">
        <v>3</v>
      </c>
      <c r="G54" s="100"/>
      <c r="H54" s="100"/>
      <c r="I54" s="100"/>
      <c r="J54" s="100"/>
      <c r="K54" s="100"/>
      <c r="L54" s="101">
        <f>C54+F54*1+G54*2+H54*5+I54*10+J54*10+K54*3</f>
        <v>11.7</v>
      </c>
      <c r="M54" s="102">
        <v>19.5</v>
      </c>
      <c r="N54" s="103"/>
      <c r="O54" s="103">
        <v>8</v>
      </c>
      <c r="P54" s="103">
        <v>4</v>
      </c>
      <c r="Q54" s="103"/>
      <c r="R54" s="103"/>
      <c r="S54" s="103"/>
      <c r="T54" s="103"/>
      <c r="U54" s="103"/>
      <c r="V54" s="104">
        <f>M54+P54*1+Q54*2+R54*5+S54*10+T54*10+U54*3</f>
        <v>23.5</v>
      </c>
      <c r="W54" s="105">
        <v>22.37</v>
      </c>
      <c r="X54" s="106">
        <v>8</v>
      </c>
      <c r="Y54" s="106"/>
      <c r="Z54" s="106"/>
      <c r="AA54" s="106"/>
      <c r="AB54" s="106"/>
      <c r="AC54" s="106"/>
      <c r="AD54" s="106"/>
      <c r="AE54" s="106"/>
      <c r="AF54" s="107">
        <f>W54+Z54*1+AA54*2+AB54*5+AC54*10+AD54*10+AE54*3</f>
        <v>22.37</v>
      </c>
      <c r="AG54" s="108">
        <v>11.45</v>
      </c>
      <c r="AH54" s="109">
        <v>1</v>
      </c>
      <c r="AI54" s="109">
        <v>3</v>
      </c>
      <c r="AJ54" s="109">
        <v>2</v>
      </c>
      <c r="AK54" s="109">
        <v>1</v>
      </c>
      <c r="AL54" s="109">
        <v>2</v>
      </c>
      <c r="AM54" s="109"/>
      <c r="AN54" s="109"/>
      <c r="AO54" s="109"/>
      <c r="AP54" s="110">
        <f>AG54+AJ54*1+AK54*2+AL54*5+AM54*10+AN54*10+AO54*3</f>
        <v>25.45</v>
      </c>
      <c r="AQ54" s="111">
        <v>17.39</v>
      </c>
      <c r="AR54" s="112"/>
      <c r="AS54" s="112">
        <v>5</v>
      </c>
      <c r="AT54" s="112">
        <v>6</v>
      </c>
      <c r="AU54" s="112">
        <v>1</v>
      </c>
      <c r="AV54" s="112"/>
      <c r="AW54" s="112"/>
      <c r="AX54" s="112"/>
      <c r="AY54" s="112"/>
      <c r="AZ54" s="113">
        <f>AQ54+AT54*1+AU54*2+AV54*5+AW54*10+AX54*10+AY54*3</f>
        <v>25.39</v>
      </c>
      <c r="BA54" s="114">
        <v>12.44</v>
      </c>
      <c r="BB54" s="115">
        <v>2</v>
      </c>
      <c r="BC54" s="115">
        <v>5</v>
      </c>
      <c r="BD54" s="115"/>
      <c r="BE54" s="115">
        <v>2</v>
      </c>
      <c r="BF54" s="115">
        <v>1</v>
      </c>
      <c r="BG54" s="115"/>
      <c r="BH54" s="115"/>
      <c r="BI54" s="115">
        <v>1</v>
      </c>
      <c r="BJ54" s="116">
        <f>BA54+BD54*1+BE54*2+BF54*5+BG54*10+BH54*10+BI54*3</f>
        <v>24.439999999999998</v>
      </c>
      <c r="BK54" s="90"/>
      <c r="BL54" s="117">
        <f>$BL$5/L54</f>
        <v>0.5632478632478632</v>
      </c>
      <c r="BM54" s="118">
        <f>$BM$5/V54</f>
        <v>0.5319148936170213</v>
      </c>
      <c r="BN54" s="118">
        <f>$BN$5/AF54</f>
        <v>0.4801072865444792</v>
      </c>
      <c r="BO54" s="118">
        <f>$BO$5/AP54</f>
        <v>0.3277013752455796</v>
      </c>
      <c r="BP54" s="118">
        <f>$BP$5/AZ54</f>
        <v>0.5415517920441119</v>
      </c>
      <c r="BQ54" s="119">
        <f>$BQ$5/BJ54</f>
        <v>0.4283960720130934</v>
      </c>
      <c r="BR54" s="120">
        <f>SUM(BL54:BQ54)</f>
        <v>2.872919282712149</v>
      </c>
      <c r="BS54" s="121">
        <f>($BS$5*BR54)</f>
        <v>0.5192382100961045</v>
      </c>
      <c r="BT54" s="122">
        <f>(RANK(BS54,$BS$6:$BS$80))</f>
        <v>49</v>
      </c>
      <c r="BV54" s="123">
        <f>L54+V54+AF54+AP54+AZ54+BJ54</f>
        <v>132.85000000000002</v>
      </c>
    </row>
    <row r="55" spans="1:74" ht="12.75">
      <c r="A55" s="97">
        <v>5</v>
      </c>
      <c r="B55" s="98" t="s">
        <v>64</v>
      </c>
      <c r="C55" s="99">
        <v>7.88</v>
      </c>
      <c r="D55" s="100"/>
      <c r="E55" s="100">
        <v>7</v>
      </c>
      <c r="F55" s="100">
        <v>1</v>
      </c>
      <c r="G55" s="100"/>
      <c r="H55" s="100"/>
      <c r="I55" s="100"/>
      <c r="J55" s="100"/>
      <c r="K55" s="100"/>
      <c r="L55" s="101">
        <f>C55+F55*1+G55*2+H55*5+I55*10+J55*10+K55*3</f>
        <v>8.879999999999999</v>
      </c>
      <c r="M55" s="102">
        <v>21.91</v>
      </c>
      <c r="N55" s="103"/>
      <c r="O55" s="103">
        <v>8</v>
      </c>
      <c r="P55" s="103">
        <v>2</v>
      </c>
      <c r="Q55" s="103">
        <v>2</v>
      </c>
      <c r="R55" s="103"/>
      <c r="S55" s="103"/>
      <c r="T55" s="103"/>
      <c r="U55" s="103"/>
      <c r="V55" s="104">
        <f>M55+P55*1+Q55*2+R55*5+S55*10+T55*10+U55*3</f>
        <v>27.91</v>
      </c>
      <c r="W55" s="105">
        <v>30.96</v>
      </c>
      <c r="X55" s="106">
        <v>8</v>
      </c>
      <c r="Y55" s="106"/>
      <c r="Z55" s="106"/>
      <c r="AA55" s="106"/>
      <c r="AB55" s="106"/>
      <c r="AC55" s="106"/>
      <c r="AD55" s="106"/>
      <c r="AE55" s="106"/>
      <c r="AF55" s="107">
        <f>W55+Z55*1+AA55*2+AB55*5+AC55*10+AD55*10+AE55*3</f>
        <v>30.96</v>
      </c>
      <c r="AG55" s="108">
        <v>9.43</v>
      </c>
      <c r="AH55" s="109">
        <v>1</v>
      </c>
      <c r="AI55" s="109">
        <v>2</v>
      </c>
      <c r="AJ55" s="109">
        <v>3</v>
      </c>
      <c r="AK55" s="109">
        <v>2</v>
      </c>
      <c r="AL55" s="109">
        <v>1</v>
      </c>
      <c r="AM55" s="109"/>
      <c r="AN55" s="109"/>
      <c r="AO55" s="109"/>
      <c r="AP55" s="110">
        <f>AG55+AJ55*1+AK55*2+AL55*5+AM55*10+AN55*10+AO55*3</f>
        <v>21.43</v>
      </c>
      <c r="AQ55" s="111">
        <v>19.14</v>
      </c>
      <c r="AR55" s="112"/>
      <c r="AS55" s="112">
        <v>8</v>
      </c>
      <c r="AT55" s="112">
        <v>4</v>
      </c>
      <c r="AU55" s="112"/>
      <c r="AV55" s="112"/>
      <c r="AW55" s="112"/>
      <c r="AX55" s="112"/>
      <c r="AY55" s="112"/>
      <c r="AZ55" s="113">
        <f>AQ55+AT55*1+AU55*2+AV55*5+AW55*10+AX55*10+AY55*3</f>
        <v>23.14</v>
      </c>
      <c r="BA55" s="114">
        <v>11.7</v>
      </c>
      <c r="BB55" s="115">
        <v>2</v>
      </c>
      <c r="BC55" s="115">
        <v>3</v>
      </c>
      <c r="BD55" s="115">
        <v>1</v>
      </c>
      <c r="BE55" s="115">
        <v>1</v>
      </c>
      <c r="BF55" s="115">
        <v>3</v>
      </c>
      <c r="BG55" s="115"/>
      <c r="BH55" s="115"/>
      <c r="BI55" s="115"/>
      <c r="BJ55" s="116">
        <f>BA55+BD55*1+BE55*2+BF55*5+BG55*10+BH55*10+BI55*3</f>
        <v>29.7</v>
      </c>
      <c r="BK55" s="90"/>
      <c r="BL55" s="117">
        <f>$BL$5/L55</f>
        <v>0.7421171171171171</v>
      </c>
      <c r="BM55" s="118">
        <f>$BM$5/V55</f>
        <v>0.44786814761734145</v>
      </c>
      <c r="BN55" s="118">
        <f>$BN$5/AF55</f>
        <v>0.34689922480620156</v>
      </c>
      <c r="BO55" s="118">
        <f>$BO$5/AP55</f>
        <v>0.3891740550629958</v>
      </c>
      <c r="BP55" s="118">
        <f>$BP$5/AZ55</f>
        <v>0.5942091616248919</v>
      </c>
      <c r="BQ55" s="119">
        <f>$BQ$5/BJ55</f>
        <v>0.3525252525252526</v>
      </c>
      <c r="BR55" s="120">
        <f>SUM(BL55:BQ55)</f>
        <v>2.872792958753801</v>
      </c>
      <c r="BS55" s="121">
        <f>($BS$5*BR55)</f>
        <v>0.5192153788852105</v>
      </c>
      <c r="BT55" s="122">
        <f>(RANK(BS55,$BS$6:$BS$80))</f>
        <v>50</v>
      </c>
      <c r="BU55" s="124"/>
      <c r="BV55" s="123">
        <f>L55+V55+AF55+AP55+AZ55+BJ55</f>
        <v>142.02</v>
      </c>
    </row>
    <row r="56" spans="1:74" ht="12.75">
      <c r="A56" s="97">
        <v>24</v>
      </c>
      <c r="B56" s="98" t="s">
        <v>81</v>
      </c>
      <c r="C56" s="99">
        <v>9.76</v>
      </c>
      <c r="D56" s="100"/>
      <c r="E56" s="100">
        <v>5</v>
      </c>
      <c r="F56" s="100">
        <v>2</v>
      </c>
      <c r="G56" s="100">
        <v>1</v>
      </c>
      <c r="H56" s="100"/>
      <c r="I56" s="100"/>
      <c r="J56" s="100"/>
      <c r="K56" s="100"/>
      <c r="L56" s="101">
        <f>C56+F56*1+G56*2+H56*5+I56*10+J56*10+K56*3</f>
        <v>13.76</v>
      </c>
      <c r="M56" s="102">
        <v>27.64</v>
      </c>
      <c r="N56" s="103"/>
      <c r="O56" s="103">
        <v>9</v>
      </c>
      <c r="P56" s="103">
        <v>2</v>
      </c>
      <c r="Q56" s="103">
        <v>1</v>
      </c>
      <c r="R56" s="103"/>
      <c r="S56" s="103"/>
      <c r="T56" s="103"/>
      <c r="U56" s="103"/>
      <c r="V56" s="104">
        <f>M56+P56*1+Q56*2+R56*5+S56*10+T56*10+U56*3</f>
        <v>31.64</v>
      </c>
      <c r="W56" s="105">
        <v>42.63</v>
      </c>
      <c r="X56" s="106">
        <v>8</v>
      </c>
      <c r="Y56" s="106"/>
      <c r="Z56" s="106"/>
      <c r="AA56" s="106"/>
      <c r="AB56" s="106"/>
      <c r="AC56" s="106"/>
      <c r="AD56" s="106"/>
      <c r="AE56" s="106">
        <v>1</v>
      </c>
      <c r="AF56" s="107">
        <f>W56+Z56*1+AA56*2+AB56*5+AC56*10+AD56*10+AE56*3</f>
        <v>45.63</v>
      </c>
      <c r="AG56" s="108">
        <v>14.14</v>
      </c>
      <c r="AH56" s="109">
        <v>1</v>
      </c>
      <c r="AI56" s="109">
        <v>8</v>
      </c>
      <c r="AJ56" s="109"/>
      <c r="AK56" s="109"/>
      <c r="AL56" s="109"/>
      <c r="AM56" s="109"/>
      <c r="AN56" s="109"/>
      <c r="AO56" s="109"/>
      <c r="AP56" s="110">
        <f>AG56+AJ56*1+AK56*2+AL56*5+AM56*10+AN56*10+AO56*3</f>
        <v>14.14</v>
      </c>
      <c r="AQ56" s="111">
        <v>16.16</v>
      </c>
      <c r="AR56" s="112"/>
      <c r="AS56" s="112">
        <v>11</v>
      </c>
      <c r="AT56" s="112">
        <v>1</v>
      </c>
      <c r="AU56" s="112"/>
      <c r="AV56" s="112"/>
      <c r="AW56" s="112"/>
      <c r="AX56" s="112"/>
      <c r="AY56" s="112"/>
      <c r="AZ56" s="113">
        <f>AQ56+AT56*1+AU56*2+AV56*5+AW56*10+AX56*10+AY56*3</f>
        <v>17.16</v>
      </c>
      <c r="BA56" s="114">
        <v>28.23</v>
      </c>
      <c r="BB56" s="115">
        <v>2</v>
      </c>
      <c r="BC56" s="115">
        <v>7</v>
      </c>
      <c r="BD56" s="115">
        <v>1</v>
      </c>
      <c r="BE56" s="115"/>
      <c r="BF56" s="115"/>
      <c r="BG56" s="115"/>
      <c r="BH56" s="115"/>
      <c r="BI56" s="115"/>
      <c r="BJ56" s="116">
        <f>BA56+BD56*1+BE56*2+BF56*5+BG56*10+BH56*10+BI56*3</f>
        <v>29.23</v>
      </c>
      <c r="BK56" s="90"/>
      <c r="BL56" s="117">
        <f>$BL$5/L56</f>
        <v>0.4789244186046512</v>
      </c>
      <c r="BM56" s="118">
        <f>$BM$5/V56</f>
        <v>0.3950695322376738</v>
      </c>
      <c r="BN56" s="118">
        <f>$BN$5/AF56</f>
        <v>0.2353714661406969</v>
      </c>
      <c r="BO56" s="118">
        <f>$BO$5/AP56</f>
        <v>0.5898161244695898</v>
      </c>
      <c r="BP56" s="118">
        <f>$BP$5/AZ56</f>
        <v>0.8012820512820513</v>
      </c>
      <c r="BQ56" s="119">
        <f>$BQ$5/BJ56</f>
        <v>0.3581936366746494</v>
      </c>
      <c r="BR56" s="120">
        <f>SUM(BL56:BQ56)</f>
        <v>2.8586572294093124</v>
      </c>
      <c r="BS56" s="121">
        <f>($BS$5*BR56)</f>
        <v>0.516660552215557</v>
      </c>
      <c r="BT56" s="122">
        <f>(RANK(BS56,$BS$6:$BS$80))</f>
        <v>51</v>
      </c>
      <c r="BV56" s="123">
        <f>L56+V56+AF56+AP56+AZ56+BJ56</f>
        <v>151.56</v>
      </c>
    </row>
    <row r="57" spans="1:74" ht="12.75">
      <c r="A57" s="97">
        <v>30</v>
      </c>
      <c r="B57" s="98" t="s">
        <v>83</v>
      </c>
      <c r="C57" s="99">
        <v>12.13</v>
      </c>
      <c r="D57" s="100"/>
      <c r="E57" s="100">
        <v>4</v>
      </c>
      <c r="F57" s="100">
        <v>3</v>
      </c>
      <c r="G57" s="100"/>
      <c r="H57" s="100">
        <v>1</v>
      </c>
      <c r="I57" s="100"/>
      <c r="J57" s="100"/>
      <c r="K57" s="100"/>
      <c r="L57" s="101">
        <f>C57+F57*1+G57*2+H57*5+I57*10+J57*10+K57*3</f>
        <v>20.130000000000003</v>
      </c>
      <c r="M57" s="102">
        <v>20.28</v>
      </c>
      <c r="N57" s="103"/>
      <c r="O57" s="103">
        <v>11</v>
      </c>
      <c r="P57" s="103"/>
      <c r="Q57" s="103">
        <v>1</v>
      </c>
      <c r="R57" s="103"/>
      <c r="S57" s="103"/>
      <c r="T57" s="103"/>
      <c r="U57" s="103"/>
      <c r="V57" s="104">
        <f>M57+P57*1+Q57*2+R57*5+S57*10+T57*10+U57*3</f>
        <v>22.28</v>
      </c>
      <c r="W57" s="105">
        <v>16.93</v>
      </c>
      <c r="X57" s="106">
        <v>8</v>
      </c>
      <c r="Y57" s="106"/>
      <c r="Z57" s="106"/>
      <c r="AA57" s="106"/>
      <c r="AB57" s="106"/>
      <c r="AC57" s="106"/>
      <c r="AD57" s="106"/>
      <c r="AE57" s="106"/>
      <c r="AF57" s="107">
        <f>W57+Z57*1+AA57*2+AB57*5+AC57*10+AD57*10+AE57*3</f>
        <v>16.93</v>
      </c>
      <c r="AG57" s="108">
        <v>13.81</v>
      </c>
      <c r="AH57" s="109">
        <v>1</v>
      </c>
      <c r="AI57" s="109">
        <v>7</v>
      </c>
      <c r="AJ57" s="109"/>
      <c r="AK57" s="109"/>
      <c r="AL57" s="109">
        <v>1</v>
      </c>
      <c r="AM57" s="109"/>
      <c r="AN57" s="109"/>
      <c r="AO57" s="109">
        <v>7</v>
      </c>
      <c r="AP57" s="110">
        <f>AG57+AJ57*1+AK57*2+AL57*5+AM57*10+AN57*10+AO57*3</f>
        <v>39.81</v>
      </c>
      <c r="AQ57" s="111">
        <v>19.22</v>
      </c>
      <c r="AR57" s="112"/>
      <c r="AS57" s="112">
        <v>9</v>
      </c>
      <c r="AT57" s="112">
        <v>1</v>
      </c>
      <c r="AU57" s="112">
        <v>1</v>
      </c>
      <c r="AV57" s="112">
        <v>1</v>
      </c>
      <c r="AW57" s="112"/>
      <c r="AX57" s="112"/>
      <c r="AY57" s="112"/>
      <c r="AZ57" s="113">
        <f>AQ57+AT57*1+AU57*2+AV57*5+AW57*10+AX57*10+AY57*3</f>
        <v>27.22</v>
      </c>
      <c r="BA57" s="114">
        <v>18.53</v>
      </c>
      <c r="BB57" s="115">
        <v>2</v>
      </c>
      <c r="BC57" s="115">
        <v>8</v>
      </c>
      <c r="BD57" s="115"/>
      <c r="BE57" s="115"/>
      <c r="BF57" s="115"/>
      <c r="BG57" s="115"/>
      <c r="BH57" s="115"/>
      <c r="BI57" s="115"/>
      <c r="BJ57" s="116">
        <f>BA57+BD57*1+BE57*2+BF57*5+BG57*10+BH57*10+BI57*3</f>
        <v>18.53</v>
      </c>
      <c r="BK57" s="90"/>
      <c r="BL57" s="117">
        <f>$BL$5/L57</f>
        <v>0.32737208147044206</v>
      </c>
      <c r="BM57" s="118">
        <f>$BM$5/V57</f>
        <v>0.5610412926391383</v>
      </c>
      <c r="BN57" s="118">
        <f>$BN$5/AF57</f>
        <v>0.6343768458357945</v>
      </c>
      <c r="BO57" s="118">
        <f>$BO$5/AP57</f>
        <v>0.20949510173323285</v>
      </c>
      <c r="BP57" s="118">
        <f>$BP$5/AZ57</f>
        <v>0.5051432770022043</v>
      </c>
      <c r="BQ57" s="119">
        <f>$BQ$5/BJ57</f>
        <v>0.5650296815974096</v>
      </c>
      <c r="BR57" s="120">
        <f>SUM(BL57:BQ57)</f>
        <v>2.8024582802782216</v>
      </c>
      <c r="BS57" s="121">
        <f>($BS$5*BR57)</f>
        <v>0.5065034127749521</v>
      </c>
      <c r="BT57" s="122">
        <f>(RANK(BS57,$BS$6:$BS$80))</f>
        <v>52</v>
      </c>
      <c r="BV57" s="123">
        <f>L57+V57+AF57+AP57+AZ57+BJ57</f>
        <v>144.9</v>
      </c>
    </row>
    <row r="58" spans="1:74" ht="12.75">
      <c r="A58" s="97">
        <v>31</v>
      </c>
      <c r="B58" s="98" t="s">
        <v>84</v>
      </c>
      <c r="C58" s="99">
        <v>11.29</v>
      </c>
      <c r="D58" s="100"/>
      <c r="E58" s="100">
        <v>6</v>
      </c>
      <c r="F58" s="100">
        <v>1</v>
      </c>
      <c r="G58" s="100"/>
      <c r="H58" s="100">
        <v>1</v>
      </c>
      <c r="I58" s="100"/>
      <c r="J58" s="100"/>
      <c r="K58" s="100"/>
      <c r="L58" s="101">
        <f>C58+F58*1+G58*2+H58*5+I58*10+J58*10+K58*3</f>
        <v>17.29</v>
      </c>
      <c r="M58" s="102">
        <v>24.47</v>
      </c>
      <c r="N58" s="103"/>
      <c r="O58" s="103">
        <v>7</v>
      </c>
      <c r="P58" s="103">
        <v>5</v>
      </c>
      <c r="Q58" s="103"/>
      <c r="R58" s="103"/>
      <c r="S58" s="103"/>
      <c r="T58" s="103"/>
      <c r="U58" s="103"/>
      <c r="V58" s="104">
        <f>M58+P58*1+Q58*2+R58*5+S58*10+T58*10+U58*3</f>
        <v>29.47</v>
      </c>
      <c r="W58" s="105">
        <v>24.37</v>
      </c>
      <c r="X58" s="106">
        <v>8</v>
      </c>
      <c r="Y58" s="106"/>
      <c r="Z58" s="106"/>
      <c r="AA58" s="106"/>
      <c r="AB58" s="106"/>
      <c r="AC58" s="106"/>
      <c r="AD58" s="106"/>
      <c r="AE58" s="106"/>
      <c r="AF58" s="107">
        <f>W58+Z58*1+AA58*2+AB58*5+AC58*10+AD58*10+AE58*3</f>
        <v>24.37</v>
      </c>
      <c r="AG58" s="108">
        <v>13.41</v>
      </c>
      <c r="AH58" s="109">
        <v>1</v>
      </c>
      <c r="AI58" s="109">
        <v>3</v>
      </c>
      <c r="AJ58" s="109">
        <v>5</v>
      </c>
      <c r="AK58" s="109"/>
      <c r="AL58" s="109"/>
      <c r="AM58" s="109"/>
      <c r="AN58" s="109"/>
      <c r="AO58" s="109"/>
      <c r="AP58" s="110">
        <f>AG58+AJ58*1+AK58*2+AL58*5+AM58*10+AN58*10+AO58*3</f>
        <v>18.41</v>
      </c>
      <c r="AQ58" s="111">
        <v>15.51</v>
      </c>
      <c r="AR58" s="112"/>
      <c r="AS58" s="112">
        <v>6</v>
      </c>
      <c r="AT58" s="112">
        <v>4</v>
      </c>
      <c r="AU58" s="112">
        <v>2</v>
      </c>
      <c r="AV58" s="112"/>
      <c r="AW58" s="112"/>
      <c r="AX58" s="112"/>
      <c r="AY58" s="112"/>
      <c r="AZ58" s="113">
        <f>AQ58+AT58*1+AU58*2+AV58*5+AW58*10+AX58*10+AY58*3</f>
        <v>23.509999999999998</v>
      </c>
      <c r="BA58" s="114">
        <v>17.41</v>
      </c>
      <c r="BB58" s="115">
        <v>2</v>
      </c>
      <c r="BC58" s="115">
        <v>6</v>
      </c>
      <c r="BD58" s="115">
        <v>1</v>
      </c>
      <c r="BE58" s="115">
        <v>1</v>
      </c>
      <c r="BF58" s="115"/>
      <c r="BG58" s="115"/>
      <c r="BH58" s="115"/>
      <c r="BI58" s="115"/>
      <c r="BJ58" s="116">
        <f>BA58+BD58*1+BE58*2+BF58*5+BG58*10+BH58*10+BI58*3</f>
        <v>20.41</v>
      </c>
      <c r="BK58" s="90"/>
      <c r="BL58" s="117">
        <f>$BL$5/L58</f>
        <v>0.38114517061885483</v>
      </c>
      <c r="BM58" s="118">
        <f>$BM$5/V58</f>
        <v>0.4241601628775026</v>
      </c>
      <c r="BN58" s="118">
        <f>$BN$5/AF58</f>
        <v>0.4407057858022158</v>
      </c>
      <c r="BO58" s="118">
        <f>$BO$5/AP58</f>
        <v>0.45301466594242257</v>
      </c>
      <c r="BP58" s="118">
        <f>$BP$5/AZ58</f>
        <v>0.5848575074436411</v>
      </c>
      <c r="BQ58" s="119">
        <f>$BQ$5/BJ58</f>
        <v>0.512983831455169</v>
      </c>
      <c r="BR58" s="120">
        <f>SUM(BL58:BQ58)</f>
        <v>2.7968671241398058</v>
      </c>
      <c r="BS58" s="121">
        <f>($BS$5*BR58)</f>
        <v>0.505492892944775</v>
      </c>
      <c r="BT58" s="122">
        <f>(RANK(BS58,$BS$6:$BS$80))</f>
        <v>53</v>
      </c>
      <c r="BV58" s="123">
        <f>L58+V58+AF58+AP58+AZ58+BJ58</f>
        <v>133.45999999999998</v>
      </c>
    </row>
    <row r="59" spans="1:74" ht="12.75">
      <c r="A59" s="97">
        <v>1</v>
      </c>
      <c r="B59" s="98" t="s">
        <v>60</v>
      </c>
      <c r="C59" s="99">
        <v>8.92</v>
      </c>
      <c r="D59" s="100"/>
      <c r="E59" s="100">
        <v>7</v>
      </c>
      <c r="F59" s="100"/>
      <c r="G59" s="100">
        <v>1</v>
      </c>
      <c r="H59" s="100"/>
      <c r="I59" s="100"/>
      <c r="J59" s="100"/>
      <c r="K59" s="100"/>
      <c r="L59" s="101">
        <f>C59+F59*1+G59*2+H59*5+I59*10+J59*10+K59*3</f>
        <v>10.92</v>
      </c>
      <c r="M59" s="102">
        <v>17.49</v>
      </c>
      <c r="N59" s="103"/>
      <c r="O59" s="103">
        <v>5</v>
      </c>
      <c r="P59" s="103">
        <v>2</v>
      </c>
      <c r="Q59" s="103">
        <v>3</v>
      </c>
      <c r="R59" s="103">
        <v>2</v>
      </c>
      <c r="S59" s="103"/>
      <c r="T59" s="103">
        <v>1</v>
      </c>
      <c r="U59" s="103"/>
      <c r="V59" s="104">
        <f>M59+P59*1+Q59*2+R59*5+S59*10+T59*10+U59*3</f>
        <v>45.489999999999995</v>
      </c>
      <c r="W59" s="105">
        <v>18.15</v>
      </c>
      <c r="X59" s="106">
        <v>8</v>
      </c>
      <c r="Y59" s="106"/>
      <c r="Z59" s="106"/>
      <c r="AA59" s="106"/>
      <c r="AB59" s="106"/>
      <c r="AC59" s="106"/>
      <c r="AD59" s="106"/>
      <c r="AE59" s="106"/>
      <c r="AF59" s="107">
        <f>W59+Z59*1+AA59*2+AB59*5+AC59*10+AD59*10+AE59*3</f>
        <v>18.15</v>
      </c>
      <c r="AG59" s="108">
        <v>11.85</v>
      </c>
      <c r="AH59" s="109">
        <v>1</v>
      </c>
      <c r="AI59" s="109">
        <v>5</v>
      </c>
      <c r="AJ59" s="109">
        <v>2</v>
      </c>
      <c r="AK59" s="109"/>
      <c r="AL59" s="109">
        <v>1</v>
      </c>
      <c r="AM59" s="109"/>
      <c r="AN59" s="109"/>
      <c r="AO59" s="109"/>
      <c r="AP59" s="110">
        <f>AG59+AJ59*1+AK59*2+AL59*5+AM59*10+AN59*10+AO59*3</f>
        <v>18.85</v>
      </c>
      <c r="AQ59" s="111">
        <v>23.55</v>
      </c>
      <c r="AR59" s="112"/>
      <c r="AS59" s="112">
        <v>6</v>
      </c>
      <c r="AT59" s="112">
        <v>6</v>
      </c>
      <c r="AU59" s="112"/>
      <c r="AV59" s="112"/>
      <c r="AW59" s="112"/>
      <c r="AX59" s="112"/>
      <c r="AY59" s="112"/>
      <c r="AZ59" s="113">
        <f>AQ59+AT59*1+AU59*2+AV59*5+AW59*10+AX59*10+AY59*3</f>
        <v>29.55</v>
      </c>
      <c r="BA59" s="114">
        <v>16.62</v>
      </c>
      <c r="BB59" s="115">
        <v>2</v>
      </c>
      <c r="BC59" s="115">
        <v>4</v>
      </c>
      <c r="BD59" s="115">
        <v>2</v>
      </c>
      <c r="BE59" s="115"/>
      <c r="BF59" s="115">
        <v>2</v>
      </c>
      <c r="BG59" s="115"/>
      <c r="BH59" s="115"/>
      <c r="BI59" s="115"/>
      <c r="BJ59" s="116">
        <f>BA59+BD59*1+BE59*2+BF59*5+BG59*10+BH59*10+BI59*3</f>
        <v>28.62</v>
      </c>
      <c r="BK59" s="90"/>
      <c r="BL59" s="117">
        <f>$BL$5/L59</f>
        <v>0.6034798534798534</v>
      </c>
      <c r="BM59" s="118">
        <f>$BM$5/V59</f>
        <v>0.27478566717959996</v>
      </c>
      <c r="BN59" s="118">
        <f>$BN$5/AF59</f>
        <v>0.5917355371900826</v>
      </c>
      <c r="BO59" s="118">
        <f>$BO$5/AP59</f>
        <v>0.4424403183023872</v>
      </c>
      <c r="BP59" s="118">
        <f>$BP$5/AZ59</f>
        <v>0.4653130287648054</v>
      </c>
      <c r="BQ59" s="119">
        <f>$BQ$5/BJ59</f>
        <v>0.3658280922431866</v>
      </c>
      <c r="BR59" s="120">
        <f>(SUM(BL59:BQ59))</f>
        <v>2.7435824971599154</v>
      </c>
      <c r="BS59" s="121">
        <f>($BS$5*BR59)</f>
        <v>0.4958624746781825</v>
      </c>
      <c r="BT59" s="122">
        <f>(RANK(BS59,$BS$6:$BS$80))</f>
        <v>54</v>
      </c>
      <c r="BV59" s="192">
        <f>L59+V59+AF59+AP59+AZ59+BJ59</f>
        <v>151.57999999999998</v>
      </c>
    </row>
    <row r="60" spans="1:74" ht="12.75">
      <c r="A60" s="97">
        <v>25</v>
      </c>
      <c r="B60" s="98" t="s">
        <v>82</v>
      </c>
      <c r="C60" s="99">
        <v>9.6</v>
      </c>
      <c r="D60" s="100"/>
      <c r="E60" s="100">
        <v>8</v>
      </c>
      <c r="F60" s="100"/>
      <c r="G60" s="100"/>
      <c r="H60" s="100"/>
      <c r="I60" s="100"/>
      <c r="J60" s="100"/>
      <c r="K60" s="100"/>
      <c r="L60" s="101">
        <f>C60+F60*1+G60*2+H60*5+I60*10+J60*10+K60*3</f>
        <v>9.6</v>
      </c>
      <c r="M60" s="102">
        <v>29.64</v>
      </c>
      <c r="N60" s="103"/>
      <c r="O60" s="103">
        <v>11</v>
      </c>
      <c r="P60" s="103">
        <v>1</v>
      </c>
      <c r="Q60" s="103"/>
      <c r="R60" s="103"/>
      <c r="S60" s="103"/>
      <c r="T60" s="103">
        <v>1</v>
      </c>
      <c r="U60" s="103"/>
      <c r="V60" s="104">
        <f>M60+P60*1+Q60*2+R60*5+S60*10+T60*10+U60*3</f>
        <v>40.64</v>
      </c>
      <c r="W60" s="105">
        <v>13.99</v>
      </c>
      <c r="X60" s="106">
        <v>8</v>
      </c>
      <c r="Y60" s="106"/>
      <c r="Z60" s="106"/>
      <c r="AA60" s="106"/>
      <c r="AB60" s="106"/>
      <c r="AC60" s="106"/>
      <c r="AD60" s="106"/>
      <c r="AE60" s="106"/>
      <c r="AF60" s="107">
        <f>W60+Z60*1+AA60*2+AB60*5+AC60*10+AD60*10+AE60*3</f>
        <v>13.99</v>
      </c>
      <c r="AG60" s="108">
        <v>28.32</v>
      </c>
      <c r="AH60" s="109">
        <v>1</v>
      </c>
      <c r="AI60" s="109">
        <v>5</v>
      </c>
      <c r="AJ60" s="109">
        <v>6</v>
      </c>
      <c r="AK60" s="109"/>
      <c r="AL60" s="109">
        <v>1</v>
      </c>
      <c r="AM60" s="109">
        <v>1</v>
      </c>
      <c r="AN60" s="109">
        <v>2</v>
      </c>
      <c r="AO60" s="109">
        <v>1</v>
      </c>
      <c r="AP60" s="110">
        <f>AG60+AJ60*1+AK60*2+AL60*5+AM60*10+AN60*10+AO60*3</f>
        <v>72.32</v>
      </c>
      <c r="AQ60" s="111">
        <v>17.36</v>
      </c>
      <c r="AR60" s="112"/>
      <c r="AS60" s="112">
        <v>6</v>
      </c>
      <c r="AT60" s="112">
        <v>4</v>
      </c>
      <c r="AU60" s="112">
        <v>1</v>
      </c>
      <c r="AV60" s="112">
        <v>1</v>
      </c>
      <c r="AW60" s="112"/>
      <c r="AX60" s="112"/>
      <c r="AY60" s="112">
        <v>1</v>
      </c>
      <c r="AZ60" s="113">
        <f>AQ60+AT60*1+AU60*2+AV60*5+AW60*10+AX60*10+AY60*3</f>
        <v>31.36</v>
      </c>
      <c r="BA60" s="114">
        <v>12.81</v>
      </c>
      <c r="BB60" s="115">
        <v>2</v>
      </c>
      <c r="BC60" s="115">
        <v>4</v>
      </c>
      <c r="BD60" s="115">
        <v>1</v>
      </c>
      <c r="BE60" s="115">
        <v>1</v>
      </c>
      <c r="BF60" s="115">
        <v>2</v>
      </c>
      <c r="BG60" s="115"/>
      <c r="BH60" s="115"/>
      <c r="BI60" s="115"/>
      <c r="BJ60" s="116">
        <f>BA60+BD60*1+BE60*2+BF60*5+BG60*10+BH60*10+BI60*3</f>
        <v>25.810000000000002</v>
      </c>
      <c r="BK60" s="90"/>
      <c r="BL60" s="117">
        <f>$BL$5/L60</f>
        <v>0.6864583333333334</v>
      </c>
      <c r="BM60" s="118">
        <f>$BM$5/V60</f>
        <v>0.3075787401574803</v>
      </c>
      <c r="BN60" s="118">
        <f>$BN$5/AF60</f>
        <v>0.7676912080057183</v>
      </c>
      <c r="BO60" s="118">
        <f>$BO$5/AP60</f>
        <v>0.115320796460177</v>
      </c>
      <c r="BP60" s="118">
        <f>$BP$5/AZ60</f>
        <v>0.43845663265306123</v>
      </c>
      <c r="BQ60" s="119">
        <f>$BQ$5/BJ60</f>
        <v>0.4056567222006974</v>
      </c>
      <c r="BR60" s="120">
        <f>SUM(BL60:BQ60)</f>
        <v>2.7211624328104675</v>
      </c>
      <c r="BS60" s="121">
        <f>($BS$5*BR60)</f>
        <v>0.4918103754239156</v>
      </c>
      <c r="BT60" s="122">
        <f>(RANK(BS60,$BS$6:$BS$80))</f>
        <v>55</v>
      </c>
      <c r="BV60" s="123">
        <f>L60+V60+AF60+AP60+AZ60+BJ60</f>
        <v>193.72000000000003</v>
      </c>
    </row>
    <row r="61" spans="1:74" ht="12.75">
      <c r="A61" s="97">
        <v>34</v>
      </c>
      <c r="B61" s="98" t="s">
        <v>139</v>
      </c>
      <c r="C61" s="99">
        <v>11.86</v>
      </c>
      <c r="D61" s="100"/>
      <c r="E61" s="100">
        <v>5</v>
      </c>
      <c r="F61" s="100">
        <v>3</v>
      </c>
      <c r="G61" s="100"/>
      <c r="H61" s="100"/>
      <c r="I61" s="100"/>
      <c r="J61" s="100"/>
      <c r="K61" s="100">
        <v>6</v>
      </c>
      <c r="L61" s="101">
        <f>C61+F61*1+G61*2+H61*5+I61*10+J61*10+K61*3</f>
        <v>32.86</v>
      </c>
      <c r="M61" s="102">
        <v>19.82</v>
      </c>
      <c r="N61" s="103"/>
      <c r="O61" s="103">
        <v>10</v>
      </c>
      <c r="P61" s="103">
        <v>2</v>
      </c>
      <c r="Q61" s="103"/>
      <c r="R61" s="103"/>
      <c r="S61" s="103"/>
      <c r="T61" s="103"/>
      <c r="U61" s="103">
        <v>2</v>
      </c>
      <c r="V61" s="104">
        <f>M61+P61*1+Q61*2+R61*5+S61*10+T61*10+U61*3</f>
        <v>27.82</v>
      </c>
      <c r="W61" s="105">
        <v>16.91</v>
      </c>
      <c r="X61" s="106">
        <v>8</v>
      </c>
      <c r="Y61" s="106"/>
      <c r="Z61" s="106"/>
      <c r="AA61" s="106"/>
      <c r="AB61" s="106"/>
      <c r="AC61" s="106"/>
      <c r="AD61" s="106"/>
      <c r="AE61" s="106"/>
      <c r="AF61" s="107">
        <f>W61+Z61*1+AA61*2+AB61*5+AC61*10+AD61*10+AE61*3</f>
        <v>16.91</v>
      </c>
      <c r="AG61" s="108">
        <v>12.7</v>
      </c>
      <c r="AH61" s="109">
        <v>1</v>
      </c>
      <c r="AI61" s="109">
        <v>5</v>
      </c>
      <c r="AJ61" s="109">
        <v>1</v>
      </c>
      <c r="AK61" s="109"/>
      <c r="AL61" s="109">
        <v>2</v>
      </c>
      <c r="AM61" s="109"/>
      <c r="AN61" s="109"/>
      <c r="AO61" s="109"/>
      <c r="AP61" s="110">
        <f>AG61+AJ61*1+AK61*2+AL61*5+AM61*10+AN61*10+AO61*3</f>
        <v>23.7</v>
      </c>
      <c r="AQ61" s="111">
        <v>19.03</v>
      </c>
      <c r="AR61" s="112"/>
      <c r="AS61" s="112">
        <v>10</v>
      </c>
      <c r="AT61" s="112">
        <v>2</v>
      </c>
      <c r="AU61" s="112"/>
      <c r="AV61" s="112"/>
      <c r="AW61" s="112"/>
      <c r="AX61" s="112"/>
      <c r="AY61" s="112"/>
      <c r="AZ61" s="113">
        <f>AQ61+AT61*1+AU61*2+AV61*5+AW61*10+AX61*10+AY61*3</f>
        <v>21.03</v>
      </c>
      <c r="BA61" s="114">
        <v>15.56</v>
      </c>
      <c r="BB61" s="115">
        <v>2</v>
      </c>
      <c r="BC61" s="115">
        <v>6</v>
      </c>
      <c r="BD61" s="115"/>
      <c r="BE61" s="115"/>
      <c r="BF61" s="115">
        <v>2</v>
      </c>
      <c r="BG61" s="115"/>
      <c r="BH61" s="115"/>
      <c r="BI61" s="115"/>
      <c r="BJ61" s="116">
        <f>BA61+BD61*1+BE61*2+BF61*5+BG61*10+BH61*10+BI61*3</f>
        <v>25.560000000000002</v>
      </c>
      <c r="BK61" s="90"/>
      <c r="BL61" s="117">
        <f>$BL$5/L61</f>
        <v>0.20054777845404748</v>
      </c>
      <c r="BM61" s="118">
        <f>$BM$5/V61</f>
        <v>0.44931703810208484</v>
      </c>
      <c r="BN61" s="118">
        <f>$BN$5/AF61</f>
        <v>0.6351271437019516</v>
      </c>
      <c r="BO61" s="118">
        <f>$BO$5/AP61</f>
        <v>0.3518987341772152</v>
      </c>
      <c r="BP61" s="118">
        <f>$BP$5/AZ61</f>
        <v>0.6538278649548264</v>
      </c>
      <c r="BQ61" s="119">
        <f>$BQ$5/BJ61</f>
        <v>0.4096244131455399</v>
      </c>
      <c r="BR61" s="120">
        <f>SUM(BL61:BQ61)</f>
        <v>2.7003429725356654</v>
      </c>
      <c r="BS61" s="121">
        <f>($BS$5*BR61)</f>
        <v>0.48804756198418336</v>
      </c>
      <c r="BT61" s="122">
        <f>(RANK(BS61,$BS$6:$BS$80))</f>
        <v>56</v>
      </c>
      <c r="BV61" s="123">
        <f>L61+V61+AF61+AP61+AZ61+BJ61</f>
        <v>147.88</v>
      </c>
    </row>
    <row r="62" spans="1:74" ht="12.75">
      <c r="A62" s="97">
        <v>35</v>
      </c>
      <c r="B62" s="98" t="s">
        <v>87</v>
      </c>
      <c r="C62" s="99">
        <v>9.57</v>
      </c>
      <c r="D62" s="100"/>
      <c r="E62" s="100">
        <v>7</v>
      </c>
      <c r="F62" s="100">
        <v>1</v>
      </c>
      <c r="G62" s="100"/>
      <c r="H62" s="100"/>
      <c r="I62" s="100"/>
      <c r="J62" s="100"/>
      <c r="K62" s="100"/>
      <c r="L62" s="101">
        <f>C62+F62*1+G62*2+H62*5+I62*10+J62*10+K62*3</f>
        <v>10.57</v>
      </c>
      <c r="M62" s="102">
        <v>20.44</v>
      </c>
      <c r="N62" s="103"/>
      <c r="O62" s="103">
        <v>8</v>
      </c>
      <c r="P62" s="103">
        <v>2</v>
      </c>
      <c r="Q62" s="103">
        <v>1</v>
      </c>
      <c r="R62" s="103">
        <v>1</v>
      </c>
      <c r="S62" s="103"/>
      <c r="T62" s="103"/>
      <c r="U62" s="103"/>
      <c r="V62" s="104">
        <f>M62+P62*1+Q62*2+R62*5+S62*10+T62*10+U62*3</f>
        <v>29.44</v>
      </c>
      <c r="W62" s="105">
        <v>31.6</v>
      </c>
      <c r="X62" s="106">
        <v>8</v>
      </c>
      <c r="Y62" s="106"/>
      <c r="Z62" s="106"/>
      <c r="AA62" s="106"/>
      <c r="AB62" s="106"/>
      <c r="AC62" s="106"/>
      <c r="AD62" s="106"/>
      <c r="AE62" s="106"/>
      <c r="AF62" s="107">
        <f>W62+Z62*1+AA62*2+AB62*5+AC62*10+AD62*10+AE62*3</f>
        <v>31.6</v>
      </c>
      <c r="AG62" s="108">
        <v>16.46</v>
      </c>
      <c r="AH62" s="109">
        <v>1</v>
      </c>
      <c r="AI62" s="109">
        <v>5</v>
      </c>
      <c r="AJ62" s="109">
        <v>2</v>
      </c>
      <c r="AK62" s="109">
        <v>1</v>
      </c>
      <c r="AL62" s="109"/>
      <c r="AM62" s="109"/>
      <c r="AN62" s="109"/>
      <c r="AO62" s="109"/>
      <c r="AP62" s="110">
        <f>AG62+AJ62*1+AK62*2+AL62*5+AM62*10+AN62*10+AO62*3</f>
        <v>20.46</v>
      </c>
      <c r="AQ62" s="111">
        <v>17.44</v>
      </c>
      <c r="AR62" s="112"/>
      <c r="AS62" s="112">
        <v>7</v>
      </c>
      <c r="AT62" s="112">
        <v>4</v>
      </c>
      <c r="AU62" s="112">
        <v>1</v>
      </c>
      <c r="AV62" s="112"/>
      <c r="AW62" s="112"/>
      <c r="AX62" s="112"/>
      <c r="AY62" s="112"/>
      <c r="AZ62" s="113">
        <f>AQ62+AT62*1+AU62*2+AV62*5+AW62*10+AX62*10+AY62*3</f>
        <v>23.44</v>
      </c>
      <c r="BA62" s="114">
        <v>25.75</v>
      </c>
      <c r="BB62" s="115">
        <v>2</v>
      </c>
      <c r="BC62" s="115">
        <v>4</v>
      </c>
      <c r="BD62" s="115">
        <v>2</v>
      </c>
      <c r="BE62" s="115">
        <v>1</v>
      </c>
      <c r="BF62" s="115">
        <v>1</v>
      </c>
      <c r="BG62" s="115"/>
      <c r="BH62" s="115"/>
      <c r="BI62" s="115"/>
      <c r="BJ62" s="116">
        <f>BA62+BD62*1+BE62*2+BF62*5+BG62*10+BH62*10+BI62*3</f>
        <v>34.75</v>
      </c>
      <c r="BK62" s="90"/>
      <c r="BL62" s="117">
        <f>$BL$5/L62</f>
        <v>0.6234626300851466</v>
      </c>
      <c r="BM62" s="118">
        <f>$BM$5/V62</f>
        <v>0.4245923913043478</v>
      </c>
      <c r="BN62" s="118">
        <f>$BN$5/AF62</f>
        <v>0.33987341772151897</v>
      </c>
      <c r="BO62" s="118">
        <f>$BO$5/AP62</f>
        <v>0.407624633431085</v>
      </c>
      <c r="BP62" s="118">
        <f>$BP$5/AZ62</f>
        <v>0.5866040955631399</v>
      </c>
      <c r="BQ62" s="119">
        <f>$BQ$5/BJ62</f>
        <v>0.301294964028777</v>
      </c>
      <c r="BR62" s="120">
        <f>SUM(BL62:BQ62)</f>
        <v>2.6834521321340157</v>
      </c>
      <c r="BS62" s="121">
        <f>($BS$5*BR62)</f>
        <v>0.4849947892209709</v>
      </c>
      <c r="BT62" s="122">
        <f>(RANK(BS62,$BS$6:$BS$80))</f>
        <v>57</v>
      </c>
      <c r="BV62" s="123">
        <f>L62+V62+AF62+AP62+AZ62+BJ62</f>
        <v>150.26000000000002</v>
      </c>
    </row>
    <row r="63" spans="1:74" ht="12.75">
      <c r="A63" s="97">
        <v>40</v>
      </c>
      <c r="B63" s="98" t="s">
        <v>92</v>
      </c>
      <c r="C63" s="99">
        <v>10.81</v>
      </c>
      <c r="D63" s="100"/>
      <c r="E63" s="100">
        <v>5</v>
      </c>
      <c r="F63" s="100">
        <v>2</v>
      </c>
      <c r="G63" s="100">
        <v>1</v>
      </c>
      <c r="H63" s="100"/>
      <c r="I63" s="100"/>
      <c r="J63" s="100"/>
      <c r="K63" s="100"/>
      <c r="L63" s="101">
        <f>C63+F63*1+G63*2+H63*5+I63*10+J63*10+K63*3</f>
        <v>14.81</v>
      </c>
      <c r="M63" s="102">
        <v>21.59</v>
      </c>
      <c r="N63" s="103"/>
      <c r="O63" s="103">
        <v>11</v>
      </c>
      <c r="P63" s="103">
        <v>1</v>
      </c>
      <c r="Q63" s="103"/>
      <c r="R63" s="103"/>
      <c r="S63" s="103"/>
      <c r="T63" s="103"/>
      <c r="U63" s="103"/>
      <c r="V63" s="104">
        <f>M63+P63*1+Q63*2+R63*5+S63*10+T63*10+U63*3</f>
        <v>22.59</v>
      </c>
      <c r="W63" s="105">
        <v>26.72</v>
      </c>
      <c r="X63" s="106">
        <v>8</v>
      </c>
      <c r="Y63" s="106"/>
      <c r="Z63" s="106"/>
      <c r="AA63" s="106"/>
      <c r="AB63" s="106"/>
      <c r="AC63" s="106"/>
      <c r="AD63" s="106"/>
      <c r="AE63" s="106"/>
      <c r="AF63" s="107">
        <f>W63+Z63*1+AA63*2+AB63*5+AC63*10+AD63*10+AE63*3</f>
        <v>26.72</v>
      </c>
      <c r="AG63" s="108">
        <v>10.92</v>
      </c>
      <c r="AH63" s="109">
        <v>1</v>
      </c>
      <c r="AI63" s="109">
        <v>5</v>
      </c>
      <c r="AJ63" s="109">
        <v>3</v>
      </c>
      <c r="AK63" s="109"/>
      <c r="AL63" s="109"/>
      <c r="AM63" s="109"/>
      <c r="AN63" s="109"/>
      <c r="AO63" s="109">
        <v>5</v>
      </c>
      <c r="AP63" s="110">
        <f>AG63+AJ63*1+AK63*2+AL63*5+AM63*10+AN63*10+AO63*3</f>
        <v>28.92</v>
      </c>
      <c r="AQ63" s="111">
        <v>16.02</v>
      </c>
      <c r="AR63" s="112"/>
      <c r="AS63" s="112">
        <v>8</v>
      </c>
      <c r="AT63" s="112">
        <v>2</v>
      </c>
      <c r="AU63" s="112">
        <v>2</v>
      </c>
      <c r="AV63" s="112"/>
      <c r="AW63" s="112"/>
      <c r="AX63" s="112"/>
      <c r="AY63" s="112"/>
      <c r="AZ63" s="113">
        <f>AQ63+AT63*1+AU63*2+AV63*5+AW63*10+AX63*10+AY63*3</f>
        <v>22.02</v>
      </c>
      <c r="BA63" s="114">
        <v>13.57</v>
      </c>
      <c r="BB63" s="115">
        <v>2</v>
      </c>
      <c r="BC63" s="115">
        <v>5</v>
      </c>
      <c r="BD63" s="115"/>
      <c r="BE63" s="115"/>
      <c r="BF63" s="115">
        <v>3</v>
      </c>
      <c r="BG63" s="115"/>
      <c r="BH63" s="115"/>
      <c r="BI63" s="115"/>
      <c r="BJ63" s="116">
        <f>BA63+BD63*1+BE63*2+BF63*5+BG63*10+BH63*10+BI63*3</f>
        <v>28.57</v>
      </c>
      <c r="BK63" s="90"/>
      <c r="BL63" s="117">
        <f>$BL$5/L63</f>
        <v>0.44496961512491556</v>
      </c>
      <c r="BM63" s="118">
        <f>$BM$5/V63</f>
        <v>0.5533421868083223</v>
      </c>
      <c r="BN63" s="118">
        <f>$BN$5/AF63</f>
        <v>0.4019461077844312</v>
      </c>
      <c r="BO63" s="118">
        <f>$BO$5/AP63</f>
        <v>0.2883817427385892</v>
      </c>
      <c r="BP63" s="118">
        <f>$BP$5/AZ63</f>
        <v>0.6244323342415986</v>
      </c>
      <c r="BQ63" s="119">
        <f>$BQ$5/BJ63</f>
        <v>0.3664683234161708</v>
      </c>
      <c r="BR63" s="120">
        <f>SUM(BL63:BQ63)</f>
        <v>2.6795403101140276</v>
      </c>
      <c r="BS63" s="121">
        <f>($BS$5*BR63)</f>
        <v>0.48428778451112897</v>
      </c>
      <c r="BT63" s="122">
        <f>(RANK(BS63,$BS$6:$BS$80))</f>
        <v>58</v>
      </c>
      <c r="BV63" s="123">
        <f>L63+V63+AF63+AP63+AZ63+BJ63</f>
        <v>143.63</v>
      </c>
    </row>
    <row r="64" spans="1:74" ht="12.75">
      <c r="A64" s="97">
        <v>75</v>
      </c>
      <c r="B64" s="98" t="s">
        <v>137</v>
      </c>
      <c r="C64" s="99">
        <v>11.33</v>
      </c>
      <c r="D64" s="100"/>
      <c r="E64" s="100">
        <v>7</v>
      </c>
      <c r="F64" s="100">
        <v>1</v>
      </c>
      <c r="G64" s="100"/>
      <c r="H64" s="100"/>
      <c r="I64" s="100"/>
      <c r="J64" s="100"/>
      <c r="K64" s="100"/>
      <c r="L64" s="101">
        <f>C64+F64*1+G64*2+H64*5+I64*10+J64*10+K64*3</f>
        <v>12.33</v>
      </c>
      <c r="M64" s="102">
        <v>25.81</v>
      </c>
      <c r="N64" s="103"/>
      <c r="O64" s="103">
        <v>7</v>
      </c>
      <c r="P64" s="103">
        <v>5</v>
      </c>
      <c r="Q64" s="103"/>
      <c r="R64" s="103"/>
      <c r="S64" s="103"/>
      <c r="T64" s="103"/>
      <c r="U64" s="103"/>
      <c r="V64" s="104">
        <f>M64+P64*1+Q64*2+R64*5+S64*10+T64*10+U64*3</f>
        <v>30.81</v>
      </c>
      <c r="W64" s="105">
        <v>22.62</v>
      </c>
      <c r="X64" s="106">
        <v>8</v>
      </c>
      <c r="Y64" s="106"/>
      <c r="Z64" s="106"/>
      <c r="AA64" s="106"/>
      <c r="AB64" s="106"/>
      <c r="AC64" s="106"/>
      <c r="AD64" s="106"/>
      <c r="AE64" s="106"/>
      <c r="AF64" s="107">
        <f>W64+Z64*1+AA64*2+AB64*5+AC64*10+AD64*10+AE64*3</f>
        <v>22.62</v>
      </c>
      <c r="AG64" s="108">
        <v>12.52</v>
      </c>
      <c r="AH64" s="109">
        <v>1</v>
      </c>
      <c r="AI64" s="109">
        <v>4</v>
      </c>
      <c r="AJ64" s="109">
        <v>1</v>
      </c>
      <c r="AK64" s="109">
        <v>1</v>
      </c>
      <c r="AL64" s="109">
        <v>2</v>
      </c>
      <c r="AM64" s="109"/>
      <c r="AN64" s="109"/>
      <c r="AO64" s="109"/>
      <c r="AP64" s="110">
        <f>AG64+AJ64*1+AK64*2+AL64*5+AM64*10+AN64*10+AO64*3</f>
        <v>25.52</v>
      </c>
      <c r="AQ64" s="111">
        <v>15.47</v>
      </c>
      <c r="AR64" s="112"/>
      <c r="AS64" s="112">
        <v>5</v>
      </c>
      <c r="AT64" s="112">
        <v>7</v>
      </c>
      <c r="AU64" s="112"/>
      <c r="AV64" s="112"/>
      <c r="AW64" s="112"/>
      <c r="AX64" s="112"/>
      <c r="AY64" s="112">
        <v>1</v>
      </c>
      <c r="AZ64" s="113">
        <f>AQ64+AT64*1+AU64*2+AV64*5+AW64*10+AX64*10+AY64*3</f>
        <v>25.47</v>
      </c>
      <c r="BA64" s="114">
        <v>20.69</v>
      </c>
      <c r="BB64" s="115">
        <v>2</v>
      </c>
      <c r="BC64" s="115">
        <v>5</v>
      </c>
      <c r="BD64" s="115">
        <v>1</v>
      </c>
      <c r="BE64" s="115">
        <v>1</v>
      </c>
      <c r="BF64" s="115">
        <v>1</v>
      </c>
      <c r="BG64" s="115"/>
      <c r="BH64" s="115"/>
      <c r="BI64" s="115">
        <v>1</v>
      </c>
      <c r="BJ64" s="116">
        <f>BA64+BD64*1+BE64*2+BF64*5+BG64*10+BH64*10+BI64*3</f>
        <v>31.69</v>
      </c>
      <c r="BK64" s="90"/>
      <c r="BL64" s="117">
        <f>$BL$5/L64</f>
        <v>0.5344687753446877</v>
      </c>
      <c r="BM64" s="118">
        <f>$BM$5/V64</f>
        <v>0.40571243102888677</v>
      </c>
      <c r="BN64" s="118">
        <f>$BN$5/AF64</f>
        <v>0.47480106100795755</v>
      </c>
      <c r="BO64" s="118">
        <f>$BO$5/AP64</f>
        <v>0.3268025078369906</v>
      </c>
      <c r="BP64" s="118">
        <f>$BP$5/AZ64</f>
        <v>0.5398508048684727</v>
      </c>
      <c r="BQ64" s="119">
        <f>$BQ$5/BJ64</f>
        <v>0.33038813505837805</v>
      </c>
      <c r="BR64" s="120">
        <f>SUM(BL64:BQ64)</f>
        <v>2.6120237151453733</v>
      </c>
      <c r="BS64" s="121">
        <f>($BS$5*BR64)</f>
        <v>0.47208514584520295</v>
      </c>
      <c r="BT64" s="122">
        <f>(RANK(BS64,$BS$6:$BS$80))</f>
        <v>59</v>
      </c>
      <c r="BV64" s="123">
        <f>L64+V64+AF64+AP64+AZ64+BJ64</f>
        <v>148.44</v>
      </c>
    </row>
    <row r="65" spans="1:74" ht="12.75">
      <c r="A65" s="97">
        <v>64</v>
      </c>
      <c r="B65" s="125" t="s">
        <v>111</v>
      </c>
      <c r="C65" s="99">
        <v>14.4</v>
      </c>
      <c r="D65" s="100"/>
      <c r="E65" s="100">
        <v>6</v>
      </c>
      <c r="F65" s="100">
        <v>2</v>
      </c>
      <c r="G65" s="100"/>
      <c r="H65" s="100"/>
      <c r="I65" s="100"/>
      <c r="J65" s="100"/>
      <c r="K65" s="100"/>
      <c r="L65" s="101">
        <f>C65+F65*1+G65*2+H65*5+I65*10+J65*10+K65*3</f>
        <v>16.4</v>
      </c>
      <c r="M65" s="102">
        <v>23.89</v>
      </c>
      <c r="N65" s="103"/>
      <c r="O65" s="103">
        <v>5</v>
      </c>
      <c r="P65" s="103">
        <v>5</v>
      </c>
      <c r="Q65" s="103">
        <v>2</v>
      </c>
      <c r="R65" s="103"/>
      <c r="S65" s="103"/>
      <c r="T65" s="103"/>
      <c r="U65" s="103"/>
      <c r="V65" s="104">
        <f>M65+P65*1+Q65*2+R65*5+S65*10+T65*10+U65*3</f>
        <v>32.89</v>
      </c>
      <c r="W65" s="105">
        <v>18.03</v>
      </c>
      <c r="X65" s="106">
        <v>8</v>
      </c>
      <c r="Y65" s="106"/>
      <c r="Z65" s="106"/>
      <c r="AA65" s="106"/>
      <c r="AB65" s="106"/>
      <c r="AC65" s="106"/>
      <c r="AD65" s="106"/>
      <c r="AE65" s="106">
        <v>3</v>
      </c>
      <c r="AF65" s="107">
        <f>W65+Z65*1+AA65*2+AB65*5+AC65*10+AD65*10+AE65*3</f>
        <v>27.03</v>
      </c>
      <c r="AG65" s="108">
        <v>12.65</v>
      </c>
      <c r="AH65" s="109">
        <v>1</v>
      </c>
      <c r="AI65" s="109">
        <v>5</v>
      </c>
      <c r="AJ65" s="109">
        <v>2</v>
      </c>
      <c r="AK65" s="109"/>
      <c r="AL65" s="109">
        <v>1</v>
      </c>
      <c r="AM65" s="109"/>
      <c r="AN65" s="109"/>
      <c r="AO65" s="109"/>
      <c r="AP65" s="110">
        <f>AG65+AJ65*1+AK65*2+AL65*5+AM65*10+AN65*10+AO65*3</f>
        <v>19.65</v>
      </c>
      <c r="AQ65" s="111">
        <v>16.55</v>
      </c>
      <c r="AR65" s="112"/>
      <c r="AS65" s="112">
        <v>6</v>
      </c>
      <c r="AT65" s="112">
        <v>4</v>
      </c>
      <c r="AU65" s="112">
        <v>2</v>
      </c>
      <c r="AV65" s="112"/>
      <c r="AW65" s="112"/>
      <c r="AX65" s="112"/>
      <c r="AY65" s="112"/>
      <c r="AZ65" s="113">
        <f>AQ65+AT65*1+AU65*2+AV65*5+AW65*10+AX65*10+AY65*3</f>
        <v>24.55</v>
      </c>
      <c r="BA65" s="114">
        <v>20.83</v>
      </c>
      <c r="BB65" s="115">
        <v>2</v>
      </c>
      <c r="BC65" s="115">
        <v>5</v>
      </c>
      <c r="BD65" s="115">
        <v>1</v>
      </c>
      <c r="BE65" s="115">
        <v>2</v>
      </c>
      <c r="BF65" s="115"/>
      <c r="BG65" s="115"/>
      <c r="BH65" s="115"/>
      <c r="BI65" s="115"/>
      <c r="BJ65" s="116">
        <f>BA65+BD65*1+BE65*2+BF65*5+BG65*10+BH65*10+BI65*3</f>
        <v>25.83</v>
      </c>
      <c r="BK65" s="90"/>
      <c r="BL65" s="117">
        <f>$BL$5/L65</f>
        <v>0.40182926829268295</v>
      </c>
      <c r="BM65" s="118">
        <f>$BM$5/V65</f>
        <v>0.38005472788081485</v>
      </c>
      <c r="BN65" s="118">
        <f>$BN$5/AF65</f>
        <v>0.3973362930077691</v>
      </c>
      <c r="BO65" s="118">
        <f>$BO$5/AP65</f>
        <v>0.42442748091603055</v>
      </c>
      <c r="BP65" s="118">
        <f>$BP$5/AZ65</f>
        <v>0.560081466395112</v>
      </c>
      <c r="BQ65" s="119">
        <f>$BQ$5/BJ65</f>
        <v>0.40534262485482003</v>
      </c>
      <c r="BR65" s="120">
        <f>SUM(BL65:BQ65)</f>
        <v>2.5690718613472296</v>
      </c>
      <c r="BS65" s="121">
        <f>($BS$5*BR65)</f>
        <v>0.4643222254524645</v>
      </c>
      <c r="BT65" s="122">
        <f>(RANK(BS65,$BS$6:$BS$80))</f>
        <v>60</v>
      </c>
      <c r="BV65" s="123">
        <f>L65+V65+AF65+AP65+AZ65+BJ65</f>
        <v>146.35</v>
      </c>
    </row>
    <row r="66" spans="1:74" ht="12.75">
      <c r="A66" s="97">
        <v>38</v>
      </c>
      <c r="B66" s="98" t="s">
        <v>90</v>
      </c>
      <c r="C66" s="99">
        <v>11.53</v>
      </c>
      <c r="D66" s="100"/>
      <c r="E66" s="100">
        <v>7</v>
      </c>
      <c r="F66" s="100">
        <v>1</v>
      </c>
      <c r="G66" s="100"/>
      <c r="H66" s="100"/>
      <c r="I66" s="100"/>
      <c r="J66" s="100"/>
      <c r="K66" s="100"/>
      <c r="L66" s="101">
        <f>C66+F66*1+G66*2+H66*5+I66*10+J66*10+K66*3</f>
        <v>12.53</v>
      </c>
      <c r="M66" s="102">
        <v>25.21</v>
      </c>
      <c r="N66" s="103"/>
      <c r="O66" s="103">
        <v>11</v>
      </c>
      <c r="P66" s="103">
        <v>1</v>
      </c>
      <c r="Q66" s="103"/>
      <c r="R66" s="103"/>
      <c r="S66" s="103"/>
      <c r="T66" s="103">
        <v>1</v>
      </c>
      <c r="U66" s="103">
        <v>2</v>
      </c>
      <c r="V66" s="104">
        <f>M66+P66*1+Q66*2+R66*5+S66*10+T66*10+U66*3</f>
        <v>42.21</v>
      </c>
      <c r="W66" s="105">
        <v>32.07</v>
      </c>
      <c r="X66" s="106">
        <v>8</v>
      </c>
      <c r="Y66" s="106"/>
      <c r="Z66" s="106"/>
      <c r="AA66" s="106"/>
      <c r="AB66" s="106"/>
      <c r="AC66" s="106"/>
      <c r="AD66" s="106"/>
      <c r="AE66" s="106"/>
      <c r="AF66" s="107">
        <f>W66+Z66*1+AA66*2+AB66*5+AC66*10+AD66*10+AE66*3</f>
        <v>32.07</v>
      </c>
      <c r="AG66" s="108">
        <v>22.4</v>
      </c>
      <c r="AH66" s="109">
        <v>1</v>
      </c>
      <c r="AI66" s="109">
        <v>6</v>
      </c>
      <c r="AJ66" s="109">
        <v>1</v>
      </c>
      <c r="AK66" s="109"/>
      <c r="AL66" s="109">
        <v>1</v>
      </c>
      <c r="AM66" s="109"/>
      <c r="AN66" s="109">
        <v>1</v>
      </c>
      <c r="AO66" s="109">
        <v>5</v>
      </c>
      <c r="AP66" s="110">
        <f>AG66+AJ66*1+AK66*2+AL66*5+AM66*10+AN66*10+AO66*3</f>
        <v>53.4</v>
      </c>
      <c r="AQ66" s="111">
        <v>17.39</v>
      </c>
      <c r="AR66" s="112"/>
      <c r="AS66" s="112">
        <v>12</v>
      </c>
      <c r="AT66" s="112"/>
      <c r="AU66" s="112"/>
      <c r="AV66" s="112"/>
      <c r="AW66" s="112"/>
      <c r="AX66" s="112"/>
      <c r="AY66" s="112"/>
      <c r="AZ66" s="113">
        <f>AQ66+AT66*1+AU66*2+AV66*5+AW66*10+AX66*10+AY66*3</f>
        <v>17.39</v>
      </c>
      <c r="BA66" s="114">
        <v>21.07</v>
      </c>
      <c r="BB66" s="115">
        <v>2</v>
      </c>
      <c r="BC66" s="115">
        <v>5</v>
      </c>
      <c r="BD66" s="115">
        <v>1</v>
      </c>
      <c r="BE66" s="115">
        <v>2</v>
      </c>
      <c r="BF66" s="115"/>
      <c r="BG66" s="115"/>
      <c r="BH66" s="115"/>
      <c r="BI66" s="115"/>
      <c r="BJ66" s="116">
        <f>BA66+BD66*1+BE66*2+BF66*5+BG66*10+BH66*10+BI66*3</f>
        <v>26.07</v>
      </c>
      <c r="BK66" s="90"/>
      <c r="BL66" s="117">
        <f>$BL$5/L66</f>
        <v>0.5259377494014366</v>
      </c>
      <c r="BM66" s="118">
        <f>$BM$5/V66</f>
        <v>0.2961383558398484</v>
      </c>
      <c r="BN66" s="118">
        <f>$BN$5/AF66</f>
        <v>0.33489242282507015</v>
      </c>
      <c r="BO66" s="118">
        <f>$BO$5/AP66</f>
        <v>0.15617977528089888</v>
      </c>
      <c r="BP66" s="118">
        <f>$BP$5/AZ66</f>
        <v>0.7906843013225991</v>
      </c>
      <c r="BQ66" s="119">
        <f>$BQ$5/BJ66</f>
        <v>0.4016110471806675</v>
      </c>
      <c r="BR66" s="120">
        <f>SUM(BL66:BQ66)</f>
        <v>2.5054436518505203</v>
      </c>
      <c r="BS66" s="121">
        <f>($BS$5*BR66)</f>
        <v>0.45282235568254114</v>
      </c>
      <c r="BT66" s="122">
        <f>(RANK(BS66,$BS$6:$BS$80))</f>
        <v>61</v>
      </c>
      <c r="BV66" s="123">
        <f>L66+V66+AF66+AP66+AZ66+BJ66</f>
        <v>183.67000000000002</v>
      </c>
    </row>
    <row r="67" spans="1:74" ht="12.75">
      <c r="A67" s="97">
        <v>71</v>
      </c>
      <c r="B67" s="98" t="s">
        <v>117</v>
      </c>
      <c r="C67" s="99">
        <v>12.06</v>
      </c>
      <c r="D67" s="100"/>
      <c r="E67" s="100">
        <v>4</v>
      </c>
      <c r="F67" s="100">
        <v>2</v>
      </c>
      <c r="G67" s="100">
        <v>2</v>
      </c>
      <c r="H67" s="100"/>
      <c r="I67" s="100"/>
      <c r="J67" s="100"/>
      <c r="K67" s="100"/>
      <c r="L67" s="101">
        <f>C67+F67*1+G67*2+H67*5+I67*10+J67*10+K67*3</f>
        <v>18.060000000000002</v>
      </c>
      <c r="M67" s="102">
        <v>15.35</v>
      </c>
      <c r="N67" s="103"/>
      <c r="O67" s="103">
        <v>9</v>
      </c>
      <c r="P67" s="103">
        <v>3</v>
      </c>
      <c r="Q67" s="103"/>
      <c r="R67" s="103"/>
      <c r="S67" s="103"/>
      <c r="T67" s="103">
        <v>1</v>
      </c>
      <c r="U67" s="103">
        <v>4</v>
      </c>
      <c r="V67" s="104">
        <f>M67+P67*1+Q67*2+R67*5+S67*10+T67*10+U67*3</f>
        <v>40.35</v>
      </c>
      <c r="W67" s="105">
        <v>18.65</v>
      </c>
      <c r="X67" s="106">
        <v>8</v>
      </c>
      <c r="Y67" s="106"/>
      <c r="Z67" s="106"/>
      <c r="AA67" s="106"/>
      <c r="AB67" s="106"/>
      <c r="AC67" s="106"/>
      <c r="AD67" s="106"/>
      <c r="AE67" s="106"/>
      <c r="AF67" s="107">
        <f>W67+Z67*1+AA67*2+AB67*5+AC67*10+AD67*10+AE67*3</f>
        <v>18.65</v>
      </c>
      <c r="AG67" s="108">
        <v>10.46</v>
      </c>
      <c r="AH67" s="109">
        <v>1</v>
      </c>
      <c r="AI67" s="109">
        <v>2</v>
      </c>
      <c r="AJ67" s="109">
        <v>3</v>
      </c>
      <c r="AK67" s="109"/>
      <c r="AL67" s="109">
        <v>3</v>
      </c>
      <c r="AM67" s="109"/>
      <c r="AN67" s="109"/>
      <c r="AO67" s="109">
        <v>2</v>
      </c>
      <c r="AP67" s="110">
        <f>AG67+AJ67*1+AK67*2+AL67*5+AM67*10+AN67*10+AO67*3</f>
        <v>34.46</v>
      </c>
      <c r="AQ67" s="111">
        <v>18.39</v>
      </c>
      <c r="AR67" s="112"/>
      <c r="AS67" s="112">
        <v>9</v>
      </c>
      <c r="AT67" s="112">
        <v>2</v>
      </c>
      <c r="AU67" s="112">
        <v>1</v>
      </c>
      <c r="AV67" s="112"/>
      <c r="AW67" s="112"/>
      <c r="AX67" s="112"/>
      <c r="AY67" s="112"/>
      <c r="AZ67" s="113">
        <f>AQ67+AT67*1+AU67*2+AV67*5+AW67*10+AX67*10+AY67*3</f>
        <v>22.39</v>
      </c>
      <c r="BA67" s="114">
        <v>18.76</v>
      </c>
      <c r="BB67" s="115">
        <v>2</v>
      </c>
      <c r="BC67" s="115">
        <v>5</v>
      </c>
      <c r="BD67" s="115">
        <v>1</v>
      </c>
      <c r="BE67" s="115">
        <v>1</v>
      </c>
      <c r="BF67" s="115">
        <v>1</v>
      </c>
      <c r="BG67" s="115"/>
      <c r="BH67" s="115"/>
      <c r="BI67" s="115"/>
      <c r="BJ67" s="116">
        <f>BA67+BD67*1+BE67*2+BF67*5+BG67*10+BH67*10+BI67*3</f>
        <v>26.76</v>
      </c>
      <c r="BK67" s="90"/>
      <c r="BL67" s="117">
        <f>$BL$5/L67</f>
        <v>0.36489479512735323</v>
      </c>
      <c r="BM67" s="118">
        <f>$BM$5/V67</f>
        <v>0.3097893432465923</v>
      </c>
      <c r="BN67" s="118">
        <f>$BN$5/AF67</f>
        <v>0.5758713136729223</v>
      </c>
      <c r="BO67" s="118">
        <f>$BO$5/AP67</f>
        <v>0.2420197330237957</v>
      </c>
      <c r="BP67" s="118">
        <f>$BP$5/AZ67</f>
        <v>0.6141134435015632</v>
      </c>
      <c r="BQ67" s="119">
        <f>$BQ$5/BJ67</f>
        <v>0.39125560538116594</v>
      </c>
      <c r="BR67" s="120">
        <f>SUM(BL67:BQ67)</f>
        <v>2.497944233953392</v>
      </c>
      <c r="BS67" s="121">
        <f>($BS$5*BR67)</f>
        <v>0.45146694540383975</v>
      </c>
      <c r="BT67" s="122">
        <f>(RANK(BS67,$BS$6:$BS$80))</f>
        <v>62</v>
      </c>
      <c r="BV67" s="123">
        <f>L67+V67+AF67+AP67+AZ67+BJ67</f>
        <v>160.67000000000002</v>
      </c>
    </row>
    <row r="68" spans="1:74" ht="12.75">
      <c r="A68" s="97">
        <v>62</v>
      </c>
      <c r="B68" s="125" t="s">
        <v>109</v>
      </c>
      <c r="C68" s="99">
        <v>10.79</v>
      </c>
      <c r="D68" s="100"/>
      <c r="E68" s="100">
        <v>4</v>
      </c>
      <c r="F68" s="100">
        <v>3</v>
      </c>
      <c r="G68" s="100">
        <v>1</v>
      </c>
      <c r="H68" s="100"/>
      <c r="I68" s="100"/>
      <c r="J68" s="100"/>
      <c r="K68" s="100"/>
      <c r="L68" s="101">
        <f>C68+F68*1+G68*2+H68*5+I68*10+J68*10+K68*3</f>
        <v>15.79</v>
      </c>
      <c r="M68" s="102">
        <v>29.75</v>
      </c>
      <c r="N68" s="103"/>
      <c r="O68" s="103">
        <v>7</v>
      </c>
      <c r="P68" s="103">
        <v>3</v>
      </c>
      <c r="Q68" s="103">
        <v>2</v>
      </c>
      <c r="R68" s="103"/>
      <c r="S68" s="103"/>
      <c r="T68" s="103"/>
      <c r="U68" s="103"/>
      <c r="V68" s="104">
        <f>M68+P68*1+Q68*2+R68*5+S68*10+T68*10+U68*3</f>
        <v>36.75</v>
      </c>
      <c r="W68" s="105">
        <v>22.62</v>
      </c>
      <c r="X68" s="106">
        <v>8</v>
      </c>
      <c r="Y68" s="106"/>
      <c r="Z68" s="106"/>
      <c r="AA68" s="106"/>
      <c r="AB68" s="106"/>
      <c r="AC68" s="106"/>
      <c r="AD68" s="106"/>
      <c r="AE68" s="106"/>
      <c r="AF68" s="107">
        <f>W68+Z68*1+AA68*2+AB68*5+AC68*10+AD68*10+AE68*3</f>
        <v>22.62</v>
      </c>
      <c r="AG68" s="108">
        <v>15.34</v>
      </c>
      <c r="AH68" s="109">
        <v>1</v>
      </c>
      <c r="AI68" s="109">
        <v>5</v>
      </c>
      <c r="AJ68" s="109">
        <v>2</v>
      </c>
      <c r="AK68" s="109">
        <v>1</v>
      </c>
      <c r="AL68" s="109"/>
      <c r="AM68" s="109"/>
      <c r="AN68" s="109"/>
      <c r="AO68" s="109"/>
      <c r="AP68" s="110">
        <f>AG68+AJ68*1+AK68*2+AL68*5+AM68*10+AN68*10+AO68*3</f>
        <v>19.34</v>
      </c>
      <c r="AQ68" s="111">
        <v>15.07</v>
      </c>
      <c r="AR68" s="112"/>
      <c r="AS68" s="112">
        <v>6</v>
      </c>
      <c r="AT68" s="112">
        <v>4</v>
      </c>
      <c r="AU68" s="112">
        <v>2</v>
      </c>
      <c r="AV68" s="112"/>
      <c r="AW68" s="112"/>
      <c r="AX68" s="112"/>
      <c r="AY68" s="112">
        <v>4</v>
      </c>
      <c r="AZ68" s="113">
        <f>AQ68+AT68*1+AU68*2+AV68*5+AW68*10+AX68*10+AY68*3</f>
        <v>35.07</v>
      </c>
      <c r="BA68" s="114">
        <v>14.07</v>
      </c>
      <c r="BB68" s="115">
        <v>2</v>
      </c>
      <c r="BC68" s="115">
        <v>3</v>
      </c>
      <c r="BD68" s="115">
        <v>2</v>
      </c>
      <c r="BE68" s="115">
        <v>2</v>
      </c>
      <c r="BF68" s="115">
        <v>1</v>
      </c>
      <c r="BG68" s="115"/>
      <c r="BH68" s="115"/>
      <c r="BI68" s="115"/>
      <c r="BJ68" s="116">
        <f>BA68+BD68*1+BE68*2+BF68*5+BG68*10+BH68*10+BI68*3</f>
        <v>25.07</v>
      </c>
      <c r="BK68" s="90"/>
      <c r="BL68" s="117">
        <f>$BL$5/L68</f>
        <v>0.41735275490816975</v>
      </c>
      <c r="BM68" s="118">
        <f>$BM$5/V68</f>
        <v>0.3401360544217687</v>
      </c>
      <c r="BN68" s="118">
        <f>$BN$5/AF68</f>
        <v>0.47480106100795755</v>
      </c>
      <c r="BO68" s="118">
        <f>$BO$5/AP68</f>
        <v>0.4312306101344364</v>
      </c>
      <c r="BP68" s="118">
        <f>$BP$5/AZ68</f>
        <v>0.392072996863416</v>
      </c>
      <c r="BQ68" s="119">
        <f>$BQ$5/BJ68</f>
        <v>0.41763063422417235</v>
      </c>
      <c r="BR68" s="120">
        <f>SUM(BL68:BQ68)</f>
        <v>2.4732241115599205</v>
      </c>
      <c r="BS68" s="121">
        <f>($BS$5*BR68)</f>
        <v>0.4469991442434725</v>
      </c>
      <c r="BT68" s="122">
        <f>(RANK(BS68,$BS$6:$BS$80))</f>
        <v>63</v>
      </c>
      <c r="BV68" s="123">
        <f>L68+V68+AF68+AP68+AZ68+BJ68</f>
        <v>154.64</v>
      </c>
    </row>
    <row r="69" spans="1:74" ht="12.75">
      <c r="A69" s="97">
        <v>51</v>
      </c>
      <c r="B69" s="125" t="s">
        <v>135</v>
      </c>
      <c r="C69" s="99">
        <v>11.53</v>
      </c>
      <c r="D69" s="100"/>
      <c r="E69" s="100">
        <v>5</v>
      </c>
      <c r="F69" s="100">
        <v>1</v>
      </c>
      <c r="G69" s="100">
        <v>2</v>
      </c>
      <c r="H69" s="100"/>
      <c r="I69" s="100"/>
      <c r="J69" s="100"/>
      <c r="K69" s="100"/>
      <c r="L69" s="101">
        <f>C69+F69*1+G69*2+H69*5+I69*10+J69*10+K69*3</f>
        <v>16.53</v>
      </c>
      <c r="M69" s="102">
        <v>17.72</v>
      </c>
      <c r="N69" s="103"/>
      <c r="O69" s="103">
        <v>7</v>
      </c>
      <c r="P69" s="103">
        <v>3</v>
      </c>
      <c r="Q69" s="103">
        <v>1</v>
      </c>
      <c r="R69" s="103">
        <v>1</v>
      </c>
      <c r="S69" s="103"/>
      <c r="T69" s="103">
        <v>1</v>
      </c>
      <c r="U69" s="103"/>
      <c r="V69" s="104">
        <f>M69+P69*1+Q69*2+R69*5+S69*10+T69*10+U69*3</f>
        <v>37.72</v>
      </c>
      <c r="W69" s="105">
        <v>24.28</v>
      </c>
      <c r="X69" s="106">
        <v>8</v>
      </c>
      <c r="Y69" s="106"/>
      <c r="Z69" s="106"/>
      <c r="AA69" s="106"/>
      <c r="AB69" s="106"/>
      <c r="AC69" s="106"/>
      <c r="AD69" s="106"/>
      <c r="AE69" s="106"/>
      <c r="AF69" s="107">
        <f>W69+Z69*1+AA69*2+AB69*5+AC69*10+AD69*10+AE69*3</f>
        <v>24.28</v>
      </c>
      <c r="AG69" s="108">
        <v>12.4</v>
      </c>
      <c r="AH69" s="109">
        <v>1</v>
      </c>
      <c r="AI69" s="109">
        <v>5</v>
      </c>
      <c r="AJ69" s="109"/>
      <c r="AK69" s="109">
        <v>2</v>
      </c>
      <c r="AL69" s="109">
        <v>1</v>
      </c>
      <c r="AM69" s="109"/>
      <c r="AN69" s="109"/>
      <c r="AO69" s="109"/>
      <c r="AP69" s="110">
        <f>AG69+AJ69*1+AK69*2+AL69*5+AM69*10+AN69*10+AO69*3</f>
        <v>21.4</v>
      </c>
      <c r="AQ69" s="111">
        <v>21.02</v>
      </c>
      <c r="AR69" s="112"/>
      <c r="AS69" s="112">
        <v>8</v>
      </c>
      <c r="AT69" s="112">
        <v>3</v>
      </c>
      <c r="AU69" s="112">
        <v>1</v>
      </c>
      <c r="AV69" s="112"/>
      <c r="AW69" s="112"/>
      <c r="AX69" s="112"/>
      <c r="AY69" s="112"/>
      <c r="AZ69" s="113">
        <f>AQ69+AT69*1+AU69*2+AV69*5+AW69*10+AX69*10+AY69*3</f>
        <v>26.02</v>
      </c>
      <c r="BA69" s="114">
        <v>18.81</v>
      </c>
      <c r="BB69" s="115">
        <v>2</v>
      </c>
      <c r="BC69" s="115">
        <v>5</v>
      </c>
      <c r="BD69" s="115">
        <v>1</v>
      </c>
      <c r="BE69" s="115"/>
      <c r="BF69" s="115">
        <v>2</v>
      </c>
      <c r="BG69" s="115"/>
      <c r="BH69" s="115"/>
      <c r="BI69" s="115"/>
      <c r="BJ69" s="116">
        <f>BA69+BD69*1+BE69*2+BF69*5+BG69*10+BH69*10+BI69*3</f>
        <v>29.81</v>
      </c>
      <c r="BK69" s="90"/>
      <c r="BL69" s="117">
        <f>$BL$5/L69</f>
        <v>0.3986690865093769</v>
      </c>
      <c r="BM69" s="118">
        <f>$BM$5/V69</f>
        <v>0.331389183457052</v>
      </c>
      <c r="BN69" s="118">
        <f>$BN$5/AF69</f>
        <v>0.44233937397034595</v>
      </c>
      <c r="BO69" s="118">
        <f>$BO$5/AP69</f>
        <v>0.3897196261682243</v>
      </c>
      <c r="BP69" s="118">
        <f>$BP$5/AZ69</f>
        <v>0.5284396617986165</v>
      </c>
      <c r="BQ69" s="119">
        <f>$BQ$5/BJ69</f>
        <v>0.3512244213351225</v>
      </c>
      <c r="BR69" s="120">
        <f>SUM(BL69:BQ69)</f>
        <v>2.441781353238738</v>
      </c>
      <c r="BS69" s="121">
        <f>($BS$5*BR69)</f>
        <v>0.4413163248028363</v>
      </c>
      <c r="BT69" s="122">
        <f>(RANK(BS69,$BS$6:$BS$80))</f>
        <v>64</v>
      </c>
      <c r="BV69" s="123">
        <f>L69+V69+AF69+AP69+AZ69+BJ69</f>
        <v>155.76</v>
      </c>
    </row>
    <row r="70" spans="1:74" ht="12.75">
      <c r="A70" s="97">
        <v>18</v>
      </c>
      <c r="B70" s="98" t="s">
        <v>76</v>
      </c>
      <c r="C70" s="99">
        <v>12.32</v>
      </c>
      <c r="D70" s="100"/>
      <c r="E70" s="100">
        <v>6</v>
      </c>
      <c r="F70" s="100">
        <v>2</v>
      </c>
      <c r="G70" s="100"/>
      <c r="H70" s="100"/>
      <c r="I70" s="100"/>
      <c r="J70" s="100"/>
      <c r="K70" s="100"/>
      <c r="L70" s="101">
        <f>C70+F70*1+G70*2+H70*5+I70*10+J70*10+K70*3</f>
        <v>14.32</v>
      </c>
      <c r="M70" s="102">
        <v>36.96</v>
      </c>
      <c r="N70" s="103"/>
      <c r="O70" s="103">
        <v>11</v>
      </c>
      <c r="P70" s="103">
        <v>1</v>
      </c>
      <c r="Q70" s="103"/>
      <c r="R70" s="103"/>
      <c r="S70" s="103"/>
      <c r="T70" s="103"/>
      <c r="U70" s="103"/>
      <c r="V70" s="104">
        <f>M70+P70*1+Q70*2+R70*5+S70*10+T70*10+U70*3</f>
        <v>37.96</v>
      </c>
      <c r="W70" s="105">
        <v>20.75</v>
      </c>
      <c r="X70" s="106">
        <v>8</v>
      </c>
      <c r="Y70" s="106"/>
      <c r="Z70" s="106"/>
      <c r="AA70" s="106"/>
      <c r="AB70" s="106"/>
      <c r="AC70" s="106"/>
      <c r="AD70" s="106"/>
      <c r="AE70" s="106"/>
      <c r="AF70" s="107">
        <f>W70+Z70*1+AA70*2+AB70*5+AC70*10+AD70*10+AE70*3</f>
        <v>20.75</v>
      </c>
      <c r="AG70" s="108">
        <v>15.22</v>
      </c>
      <c r="AH70" s="109">
        <v>1</v>
      </c>
      <c r="AI70" s="109">
        <v>6</v>
      </c>
      <c r="AJ70" s="109">
        <v>1</v>
      </c>
      <c r="AK70" s="109"/>
      <c r="AL70" s="109">
        <v>1</v>
      </c>
      <c r="AM70" s="109"/>
      <c r="AN70" s="109"/>
      <c r="AO70" s="109"/>
      <c r="AP70" s="110">
        <f>AG70+AJ70*1+AK70*2+AL70*5+AM70*10+AN70*10+AO70*3</f>
        <v>21.22</v>
      </c>
      <c r="AQ70" s="111">
        <v>25.82</v>
      </c>
      <c r="AR70" s="112"/>
      <c r="AS70" s="112">
        <v>6</v>
      </c>
      <c r="AT70" s="112">
        <v>6</v>
      </c>
      <c r="AU70" s="112"/>
      <c r="AV70" s="112"/>
      <c r="AW70" s="112"/>
      <c r="AX70" s="112"/>
      <c r="AY70" s="112"/>
      <c r="AZ70" s="113">
        <f>AQ70+AT70*1+AU70*2+AV70*5+AW70*10+AX70*10+AY70*3</f>
        <v>31.82</v>
      </c>
      <c r="BA70" s="114">
        <v>23.52</v>
      </c>
      <c r="BB70" s="115">
        <v>2</v>
      </c>
      <c r="BC70" s="115">
        <v>2</v>
      </c>
      <c r="BD70" s="115">
        <v>2</v>
      </c>
      <c r="BE70" s="115">
        <v>2</v>
      </c>
      <c r="BF70" s="115">
        <v>2</v>
      </c>
      <c r="BG70" s="115"/>
      <c r="BH70" s="115"/>
      <c r="BI70" s="115"/>
      <c r="BJ70" s="116">
        <f>BA70+BD70*1+BE70*2+BF70*5+BG70*10+BH70*10+BI70*3</f>
        <v>39.519999999999996</v>
      </c>
      <c r="BK70" s="90"/>
      <c r="BL70" s="117">
        <f>$BL$5/L70</f>
        <v>0.46019553072625696</v>
      </c>
      <c r="BM70" s="118">
        <f>$BM$5/V70</f>
        <v>0.3292939936775553</v>
      </c>
      <c r="BN70" s="118">
        <f>$BN$5/AF70</f>
        <v>0.5175903614457832</v>
      </c>
      <c r="BO70" s="118">
        <f>$BO$5/AP70</f>
        <v>0.3930254476908577</v>
      </c>
      <c r="BP70" s="118">
        <f>$BP$5/AZ70</f>
        <v>0.4321181646763042</v>
      </c>
      <c r="BQ70" s="119">
        <f>$BQ$5/BJ70</f>
        <v>0.2649291497975709</v>
      </c>
      <c r="BR70" s="120">
        <f>SUM(BL70:BQ70)</f>
        <v>2.397152648014328</v>
      </c>
      <c r="BS70" s="121">
        <f>($BS$5*BR70)</f>
        <v>0.43325033800011864</v>
      </c>
      <c r="BT70" s="122">
        <f>(RANK(BS70,$BS$6:$BS$80))</f>
        <v>65</v>
      </c>
      <c r="BV70" s="123">
        <f>L70+V70+AF70+AP70+AZ70+BJ70</f>
        <v>165.58999999999997</v>
      </c>
    </row>
    <row r="71" spans="1:74" ht="12.75">
      <c r="A71" s="97">
        <v>47</v>
      </c>
      <c r="B71" s="98" t="s">
        <v>98</v>
      </c>
      <c r="C71" s="99">
        <v>11.62</v>
      </c>
      <c r="D71" s="100"/>
      <c r="E71" s="100">
        <v>5</v>
      </c>
      <c r="F71" s="100">
        <v>2</v>
      </c>
      <c r="G71" s="100">
        <v>1</v>
      </c>
      <c r="H71" s="100"/>
      <c r="I71" s="100"/>
      <c r="J71" s="100">
        <v>1</v>
      </c>
      <c r="K71" s="100"/>
      <c r="L71" s="101">
        <f>C71+F71*1+G71*2+H71*5+I71*10+J71*10+K71*3</f>
        <v>25.619999999999997</v>
      </c>
      <c r="M71" s="102">
        <v>15.35</v>
      </c>
      <c r="N71" s="103"/>
      <c r="O71" s="103">
        <v>9</v>
      </c>
      <c r="P71" s="103">
        <v>3</v>
      </c>
      <c r="Q71" s="103"/>
      <c r="R71" s="103"/>
      <c r="S71" s="103"/>
      <c r="T71" s="103"/>
      <c r="U71" s="103"/>
      <c r="V71" s="104">
        <f>M71+P71*1+Q71*2+R71*5+S71*10+T71*10+U71*3</f>
        <v>18.35</v>
      </c>
      <c r="W71" s="105">
        <v>21.68</v>
      </c>
      <c r="X71" s="106">
        <v>8</v>
      </c>
      <c r="Y71" s="106"/>
      <c r="Z71" s="106"/>
      <c r="AA71" s="106"/>
      <c r="AB71" s="106"/>
      <c r="AC71" s="106"/>
      <c r="AD71" s="106"/>
      <c r="AE71" s="106"/>
      <c r="AF71" s="107">
        <f>W71+Z71*1+AA71*2+AB71*5+AC71*10+AD71*10+AE71*3</f>
        <v>21.68</v>
      </c>
      <c r="AG71" s="108">
        <v>10.4</v>
      </c>
      <c r="AH71" s="109"/>
      <c r="AI71" s="109">
        <v>4</v>
      </c>
      <c r="AJ71" s="109">
        <v>3</v>
      </c>
      <c r="AK71" s="109">
        <v>1</v>
      </c>
      <c r="AL71" s="109"/>
      <c r="AM71" s="109">
        <v>1</v>
      </c>
      <c r="AN71" s="109"/>
      <c r="AO71" s="109">
        <v>2</v>
      </c>
      <c r="AP71" s="110">
        <f>AG71+AJ71*1+AK71*2+AL71*5+AM71*10+AN71*10+AO71*3</f>
        <v>31.4</v>
      </c>
      <c r="AQ71" s="111">
        <v>18.1</v>
      </c>
      <c r="AR71" s="112"/>
      <c r="AS71" s="112">
        <v>6</v>
      </c>
      <c r="AT71" s="112">
        <v>2</v>
      </c>
      <c r="AU71" s="112">
        <v>2</v>
      </c>
      <c r="AV71" s="112">
        <v>2</v>
      </c>
      <c r="AW71" s="112"/>
      <c r="AX71" s="112"/>
      <c r="AY71" s="112"/>
      <c r="AZ71" s="113">
        <f>AQ71+AT71*1+AU71*2+AV71*5+AW71*10+AX71*10+AY71*3</f>
        <v>34.1</v>
      </c>
      <c r="BA71" s="114">
        <v>21.11</v>
      </c>
      <c r="BB71" s="115">
        <v>2</v>
      </c>
      <c r="BC71" s="115">
        <v>3</v>
      </c>
      <c r="BD71" s="115"/>
      <c r="BE71" s="115">
        <v>2</v>
      </c>
      <c r="BF71" s="115">
        <v>3</v>
      </c>
      <c r="BG71" s="115"/>
      <c r="BH71" s="115"/>
      <c r="BI71" s="115"/>
      <c r="BJ71" s="116">
        <f>BA71+BD71*1+BE71*2+BF71*5+BG71*10+BH71*10+BI71*3</f>
        <v>40.11</v>
      </c>
      <c r="BK71" s="90"/>
      <c r="BL71" s="117">
        <f>$BL$5/L71</f>
        <v>0.2572209211553474</v>
      </c>
      <c r="BM71" s="118">
        <f>$BM$5/V71</f>
        <v>0.6811989100817438</v>
      </c>
      <c r="BN71" s="118">
        <f>$BN$5/AF71</f>
        <v>0.49538745387453875</v>
      </c>
      <c r="BO71" s="118">
        <f>$BO$5/AP71</f>
        <v>0.26560509554140127</v>
      </c>
      <c r="BP71" s="118">
        <f>$BP$5/AZ71</f>
        <v>0.4032258064516129</v>
      </c>
      <c r="BQ71" s="119">
        <f>$BQ$5/BJ71</f>
        <v>0.2610321615557218</v>
      </c>
      <c r="BR71" s="120">
        <f>SUM(BL71:BQ71)</f>
        <v>2.3636703486603663</v>
      </c>
      <c r="BS71" s="121">
        <f>($BS$5*BR71)</f>
        <v>0.4271989012991053</v>
      </c>
      <c r="BT71" s="122">
        <f>(RANK(BS71,$BS$6:$BS$80))</f>
        <v>66</v>
      </c>
      <c r="BV71" s="123">
        <f>L71+V71+AF71+AP71+AZ71+BJ71</f>
        <v>171.26</v>
      </c>
    </row>
    <row r="72" spans="1:74" ht="12.75">
      <c r="A72" s="97">
        <v>63</v>
      </c>
      <c r="B72" s="125" t="s">
        <v>110</v>
      </c>
      <c r="C72" s="99">
        <v>12.55</v>
      </c>
      <c r="D72" s="100"/>
      <c r="E72" s="100">
        <v>5</v>
      </c>
      <c r="F72" s="100">
        <v>2</v>
      </c>
      <c r="G72" s="100">
        <v>1</v>
      </c>
      <c r="H72" s="100"/>
      <c r="I72" s="100"/>
      <c r="J72" s="100"/>
      <c r="K72" s="100"/>
      <c r="L72" s="101">
        <f>C72+F72*1+G72*2+H72*5+I72*10+J72*10+K72*3</f>
        <v>16.55</v>
      </c>
      <c r="M72" s="102">
        <v>27.03</v>
      </c>
      <c r="N72" s="103"/>
      <c r="O72" s="103">
        <v>3</v>
      </c>
      <c r="P72" s="103">
        <v>7</v>
      </c>
      <c r="Q72" s="103">
        <v>1</v>
      </c>
      <c r="R72" s="103">
        <v>1</v>
      </c>
      <c r="S72" s="103"/>
      <c r="T72" s="103"/>
      <c r="U72" s="103"/>
      <c r="V72" s="104">
        <f>M72+P72*1+Q72*2+R72*5+S72*10+T72*10+U72*3</f>
        <v>41.03</v>
      </c>
      <c r="W72" s="105">
        <v>44.75</v>
      </c>
      <c r="X72" s="106">
        <v>8</v>
      </c>
      <c r="Y72" s="106"/>
      <c r="Z72" s="106"/>
      <c r="AA72" s="106"/>
      <c r="AB72" s="106"/>
      <c r="AC72" s="106"/>
      <c r="AD72" s="106"/>
      <c r="AE72" s="106"/>
      <c r="AF72" s="107">
        <f>W72+Z72*1+AA72*2+AB72*5+AC72*10+AD72*10+AE72*3</f>
        <v>44.75</v>
      </c>
      <c r="AG72" s="108">
        <v>12.6</v>
      </c>
      <c r="AH72" s="109">
        <v>1</v>
      </c>
      <c r="AI72" s="109">
        <v>4</v>
      </c>
      <c r="AJ72" s="109">
        <v>2</v>
      </c>
      <c r="AK72" s="109"/>
      <c r="AL72" s="109">
        <v>2</v>
      </c>
      <c r="AM72" s="109"/>
      <c r="AN72" s="109"/>
      <c r="AO72" s="109"/>
      <c r="AP72" s="110">
        <f>AG72+AJ72*1+AK72*2+AL72*5+AM72*10+AN72*10+AO72*3</f>
        <v>24.6</v>
      </c>
      <c r="AQ72" s="111">
        <v>20.5</v>
      </c>
      <c r="AR72" s="112"/>
      <c r="AS72" s="112">
        <v>10</v>
      </c>
      <c r="AT72" s="112">
        <v>2</v>
      </c>
      <c r="AU72" s="112"/>
      <c r="AV72" s="112"/>
      <c r="AW72" s="112"/>
      <c r="AX72" s="112"/>
      <c r="AY72" s="112"/>
      <c r="AZ72" s="113">
        <f>AQ72+AT72*1+AU72*2+AV72*5+AW72*10+AX72*10+AY72*3</f>
        <v>22.5</v>
      </c>
      <c r="BA72" s="114">
        <v>14.07</v>
      </c>
      <c r="BB72" s="115">
        <v>2</v>
      </c>
      <c r="BC72" s="115">
        <v>4</v>
      </c>
      <c r="BD72" s="115">
        <v>1</v>
      </c>
      <c r="BE72" s="115">
        <v>2</v>
      </c>
      <c r="BF72" s="115">
        <v>1</v>
      </c>
      <c r="BG72" s="115"/>
      <c r="BH72" s="115"/>
      <c r="BI72" s="115"/>
      <c r="BJ72" s="116">
        <f>BA72+BD72*1+BE72*2+BF72*5+BG72*10+BH72*10+BI72*3</f>
        <v>24.07</v>
      </c>
      <c r="BK72" s="90"/>
      <c r="BL72" s="117">
        <f>$BL$5/L72</f>
        <v>0.3981873111782477</v>
      </c>
      <c r="BM72" s="118">
        <f>$BM$5/V72</f>
        <v>0.3046551303923958</v>
      </c>
      <c r="BN72" s="118">
        <f>$BN$5/AF72</f>
        <v>0.24</v>
      </c>
      <c r="BO72" s="118">
        <f>$BO$5/AP72</f>
        <v>0.3390243902439024</v>
      </c>
      <c r="BP72" s="118">
        <f>$BP$5/AZ72</f>
        <v>0.6111111111111112</v>
      </c>
      <c r="BQ72" s="119">
        <f>$BQ$5/BJ72</f>
        <v>0.4349813045284587</v>
      </c>
      <c r="BR72" s="120">
        <f>SUM(BL72:BQ72)</f>
        <v>2.3279592474541158</v>
      </c>
      <c r="BS72" s="121">
        <f>($BS$5*BR72)</f>
        <v>0.4207446412081676</v>
      </c>
      <c r="BT72" s="122">
        <f>(RANK(BS72,$BS$6:$BS$80))</f>
        <v>67</v>
      </c>
      <c r="BV72" s="123">
        <f>L72+V72+AF72+AP72+AZ72+BJ72</f>
        <v>173.5</v>
      </c>
    </row>
    <row r="73" spans="1:74" ht="12.75">
      <c r="A73" s="97">
        <v>23</v>
      </c>
      <c r="B73" s="98" t="s">
        <v>80</v>
      </c>
      <c r="C73" s="99">
        <v>15.43</v>
      </c>
      <c r="D73" s="100"/>
      <c r="E73" s="100">
        <v>6</v>
      </c>
      <c r="F73" s="100">
        <v>2</v>
      </c>
      <c r="G73" s="100"/>
      <c r="H73" s="100"/>
      <c r="I73" s="100"/>
      <c r="J73" s="100"/>
      <c r="K73" s="100"/>
      <c r="L73" s="101">
        <f>C73+F73*1+G73*2+H73*5+I73*10+J73*10+K73*3</f>
        <v>17.43</v>
      </c>
      <c r="M73" s="102">
        <v>24.88</v>
      </c>
      <c r="N73" s="103"/>
      <c r="O73" s="103">
        <v>6</v>
      </c>
      <c r="P73" s="103">
        <v>6</v>
      </c>
      <c r="Q73" s="103"/>
      <c r="R73" s="103"/>
      <c r="S73" s="103"/>
      <c r="T73" s="103"/>
      <c r="U73" s="103"/>
      <c r="V73" s="104">
        <f>M73+P73*1+Q73*2+R73*5+S73*10+T73*10+U73*3</f>
        <v>30.88</v>
      </c>
      <c r="W73" s="105">
        <v>25.48</v>
      </c>
      <c r="X73" s="106">
        <v>8</v>
      </c>
      <c r="Y73" s="106"/>
      <c r="Z73" s="106"/>
      <c r="AA73" s="106"/>
      <c r="AB73" s="106"/>
      <c r="AC73" s="106"/>
      <c r="AD73" s="106"/>
      <c r="AE73" s="106"/>
      <c r="AF73" s="107">
        <f>W73+Z73*1+AA73*2+AB73*5+AC73*10+AD73*10+AE73*3</f>
        <v>25.48</v>
      </c>
      <c r="AG73" s="108">
        <v>15.09</v>
      </c>
      <c r="AH73" s="109">
        <v>1</v>
      </c>
      <c r="AI73" s="109">
        <v>6</v>
      </c>
      <c r="AJ73" s="109"/>
      <c r="AK73" s="109">
        <v>2</v>
      </c>
      <c r="AL73" s="109"/>
      <c r="AM73" s="109"/>
      <c r="AN73" s="109"/>
      <c r="AO73" s="109"/>
      <c r="AP73" s="110">
        <f>AG73+AJ73*1+AK73*2+AL73*5+AM73*10+AN73*10+AO73*3</f>
        <v>19.09</v>
      </c>
      <c r="AQ73" s="111">
        <v>25.19</v>
      </c>
      <c r="AR73" s="112"/>
      <c r="AS73" s="112">
        <v>8</v>
      </c>
      <c r="AT73" s="112">
        <v>2</v>
      </c>
      <c r="AU73" s="112"/>
      <c r="AV73" s="112">
        <v>2</v>
      </c>
      <c r="AW73" s="112"/>
      <c r="AX73" s="112"/>
      <c r="AY73" s="112">
        <v>1</v>
      </c>
      <c r="AZ73" s="113">
        <f>AQ73+AT73*1+AU73*2+AV73*5+AW73*10+AX73*10+AY73*3</f>
        <v>40.19</v>
      </c>
      <c r="BA73" s="114">
        <v>20.69</v>
      </c>
      <c r="BB73" s="115">
        <v>2</v>
      </c>
      <c r="BC73" s="115">
        <v>3</v>
      </c>
      <c r="BD73" s="115">
        <v>2</v>
      </c>
      <c r="BE73" s="115">
        <v>2</v>
      </c>
      <c r="BF73" s="115">
        <v>1</v>
      </c>
      <c r="BG73" s="115"/>
      <c r="BH73" s="115"/>
      <c r="BI73" s="115"/>
      <c r="BJ73" s="116">
        <f>BA73+BD73*1+BE73*2+BF73*5+BG73*10+BH73*10+BI73*3</f>
        <v>31.69</v>
      </c>
      <c r="BK73" s="90"/>
      <c r="BL73" s="117">
        <f>$BL$5/L73</f>
        <v>0.3780837636259323</v>
      </c>
      <c r="BM73" s="118">
        <f>$BM$5/V73</f>
        <v>0.40479274611398963</v>
      </c>
      <c r="BN73" s="118">
        <f>$BN$5/AF73</f>
        <v>0.4215070643642072</v>
      </c>
      <c r="BO73" s="118">
        <f>$BO$5/AP73</f>
        <v>0.43687794656888423</v>
      </c>
      <c r="BP73" s="118">
        <f>$BP$5/AZ73</f>
        <v>0.3421249066932073</v>
      </c>
      <c r="BQ73" s="119">
        <f>$BQ$5/BJ73</f>
        <v>0.33038813505837805</v>
      </c>
      <c r="BR73" s="120">
        <f>SUM(BL73:BQ73)</f>
        <v>2.3137745624245984</v>
      </c>
      <c r="BS73" s="121">
        <f>($BS$5*BR73)</f>
        <v>0.418180966513294</v>
      </c>
      <c r="BT73" s="122">
        <f>(RANK(BS73,$BS$6:$BS$80))</f>
        <v>68</v>
      </c>
      <c r="BV73" s="123">
        <f>L73+V73+AF73+AP73+AZ73+BJ73</f>
        <v>164.76</v>
      </c>
    </row>
    <row r="74" spans="1:74" ht="12.75">
      <c r="A74" s="97">
        <v>20</v>
      </c>
      <c r="B74" s="98" t="s">
        <v>78</v>
      </c>
      <c r="C74" s="99">
        <v>14.5</v>
      </c>
      <c r="D74" s="100"/>
      <c r="E74" s="100">
        <v>7</v>
      </c>
      <c r="F74" s="100">
        <v>1</v>
      </c>
      <c r="G74" s="100"/>
      <c r="H74" s="100"/>
      <c r="I74" s="100"/>
      <c r="J74" s="100"/>
      <c r="K74" s="100">
        <v>6</v>
      </c>
      <c r="L74" s="101">
        <f>C74+F74*1+G74*2+H74*5+I74*10+J74*10+K74*3</f>
        <v>33.5</v>
      </c>
      <c r="M74" s="102">
        <v>19.52</v>
      </c>
      <c r="N74" s="103"/>
      <c r="O74" s="103">
        <v>6</v>
      </c>
      <c r="P74" s="103">
        <v>5</v>
      </c>
      <c r="Q74" s="103">
        <v>1</v>
      </c>
      <c r="R74" s="103"/>
      <c r="S74" s="103"/>
      <c r="T74" s="103">
        <v>1</v>
      </c>
      <c r="U74" s="103"/>
      <c r="V74" s="104">
        <f>M74+P74*1+Q74*2+R74*5+S74*10+T74*10+U74*3</f>
        <v>36.519999999999996</v>
      </c>
      <c r="W74" s="105">
        <v>15.6</v>
      </c>
      <c r="X74" s="106">
        <v>8</v>
      </c>
      <c r="Y74" s="106"/>
      <c r="Z74" s="106"/>
      <c r="AA74" s="106"/>
      <c r="AB74" s="106"/>
      <c r="AC74" s="106"/>
      <c r="AD74" s="106"/>
      <c r="AE74" s="106"/>
      <c r="AF74" s="107">
        <f>W74+Z74*1+AA74*2+AB74*5+AC74*10+AD74*10+AE74*3</f>
        <v>15.6</v>
      </c>
      <c r="AG74" s="108">
        <v>10.82</v>
      </c>
      <c r="AH74" s="109">
        <v>1</v>
      </c>
      <c r="AI74" s="109">
        <v>3</v>
      </c>
      <c r="AJ74" s="109">
        <v>2</v>
      </c>
      <c r="AK74" s="109"/>
      <c r="AL74" s="109">
        <v>4</v>
      </c>
      <c r="AM74" s="109"/>
      <c r="AN74" s="109">
        <v>4</v>
      </c>
      <c r="AO74" s="109"/>
      <c r="AP74" s="110">
        <f>AG74+AJ74*1+AK74*2+AL74*5+AM74*10+AN74*10+AO74*3</f>
        <v>72.82</v>
      </c>
      <c r="AQ74" s="111">
        <v>21.77</v>
      </c>
      <c r="AR74" s="112"/>
      <c r="AS74" s="112">
        <v>8</v>
      </c>
      <c r="AT74" s="112">
        <v>3</v>
      </c>
      <c r="AU74" s="112">
        <v>1</v>
      </c>
      <c r="AV74" s="112"/>
      <c r="AW74" s="112"/>
      <c r="AX74" s="112"/>
      <c r="AY74" s="112"/>
      <c r="AZ74" s="113">
        <f>AQ74+AT74*1+AU74*2+AV74*5+AW74*10+AX74*10+AY74*3</f>
        <v>26.77</v>
      </c>
      <c r="BA74" s="114">
        <v>15.59</v>
      </c>
      <c r="BB74" s="115">
        <v>2</v>
      </c>
      <c r="BC74" s="115">
        <v>3</v>
      </c>
      <c r="BD74" s="115">
        <v>2</v>
      </c>
      <c r="BE74" s="115">
        <v>3</v>
      </c>
      <c r="BF74" s="115"/>
      <c r="BG74" s="115"/>
      <c r="BH74" s="115"/>
      <c r="BI74" s="115"/>
      <c r="BJ74" s="116">
        <f>BA74+BD74*1+BE74*2+BF74*5+BG74*10+BH74*10+BI74*3</f>
        <v>23.59</v>
      </c>
      <c r="BK74" s="90"/>
      <c r="BL74" s="117">
        <f>$BL$5/L74</f>
        <v>0.19671641791044775</v>
      </c>
      <c r="BM74" s="118">
        <f>$BM$5/V74</f>
        <v>0.3422782037239869</v>
      </c>
      <c r="BN74" s="118">
        <f>$BN$5/AF74</f>
        <v>0.6884615384615385</v>
      </c>
      <c r="BO74" s="118">
        <f>$BO$5/AP74</f>
        <v>0.1145289755561659</v>
      </c>
      <c r="BP74" s="118">
        <f>$BP$5/AZ74</f>
        <v>0.5136346656705267</v>
      </c>
      <c r="BQ74" s="119">
        <f>$BQ$5/BJ74</f>
        <v>0.44383213225943197</v>
      </c>
      <c r="BR74" s="120">
        <f>SUM(BL74:BQ74)</f>
        <v>2.2994519335820973</v>
      </c>
      <c r="BS74" s="121">
        <f>($BS$5*BR74)</f>
        <v>0.4155923604884737</v>
      </c>
      <c r="BT74" s="122">
        <f>(RANK(BS74,$BS$6:$BS$80))</f>
        <v>69</v>
      </c>
      <c r="BV74" s="123">
        <f>L74+V74+AF74+AP74+AZ74+BJ74</f>
        <v>208.8</v>
      </c>
    </row>
    <row r="75" spans="1:74" ht="12.75">
      <c r="A75" s="97">
        <v>61</v>
      </c>
      <c r="B75" s="125" t="s">
        <v>108</v>
      </c>
      <c r="C75" s="99">
        <v>12.19</v>
      </c>
      <c r="D75" s="100"/>
      <c r="E75" s="100">
        <v>3</v>
      </c>
      <c r="F75" s="100">
        <v>5</v>
      </c>
      <c r="G75" s="100"/>
      <c r="H75" s="100"/>
      <c r="I75" s="100"/>
      <c r="J75" s="100"/>
      <c r="K75" s="100"/>
      <c r="L75" s="101">
        <f>C75+F75*1+G75*2+H75*5+I75*10+J75*10+K75*3</f>
        <v>17.189999999999998</v>
      </c>
      <c r="M75" s="102">
        <v>21.24</v>
      </c>
      <c r="N75" s="103"/>
      <c r="O75" s="103">
        <v>4</v>
      </c>
      <c r="P75" s="103">
        <v>8</v>
      </c>
      <c r="Q75" s="103"/>
      <c r="R75" s="103"/>
      <c r="S75" s="103"/>
      <c r="T75" s="103">
        <v>1</v>
      </c>
      <c r="U75" s="103"/>
      <c r="V75" s="104">
        <f>M75+P75*1+Q75*2+R75*5+S75*10+T75*10+U75*3</f>
        <v>39.239999999999995</v>
      </c>
      <c r="W75" s="105">
        <v>27.96</v>
      </c>
      <c r="X75" s="106">
        <v>8</v>
      </c>
      <c r="Y75" s="106"/>
      <c r="Z75" s="106"/>
      <c r="AA75" s="106"/>
      <c r="AB75" s="106"/>
      <c r="AC75" s="106"/>
      <c r="AD75" s="106"/>
      <c r="AE75" s="106"/>
      <c r="AF75" s="107">
        <f>W75+Z75*1+AA75*2+AB75*5+AC75*10+AD75*10+AE75*3</f>
        <v>27.96</v>
      </c>
      <c r="AG75" s="108">
        <v>12.86</v>
      </c>
      <c r="AH75" s="109">
        <v>1</v>
      </c>
      <c r="AI75" s="109">
        <v>6</v>
      </c>
      <c r="AJ75" s="109">
        <v>1</v>
      </c>
      <c r="AK75" s="109"/>
      <c r="AL75" s="109">
        <v>1</v>
      </c>
      <c r="AM75" s="109"/>
      <c r="AN75" s="109">
        <v>1</v>
      </c>
      <c r="AO75" s="109"/>
      <c r="AP75" s="110">
        <f>AG75+AJ75*1+AK75*2+AL75*5+AM75*10+AN75*10+AO75*3</f>
        <v>28.86</v>
      </c>
      <c r="AQ75" s="111">
        <v>17</v>
      </c>
      <c r="AR75" s="112"/>
      <c r="AS75" s="112">
        <v>4</v>
      </c>
      <c r="AT75" s="112">
        <v>4</v>
      </c>
      <c r="AU75" s="112"/>
      <c r="AV75" s="112">
        <v>4</v>
      </c>
      <c r="AW75" s="112"/>
      <c r="AX75" s="112"/>
      <c r="AY75" s="112"/>
      <c r="AZ75" s="113">
        <f>AQ75+AT75*1+AU75*2+AV75*5+AW75*10+AX75*10+AY75*3</f>
        <v>41</v>
      </c>
      <c r="BA75" s="114">
        <v>15.07</v>
      </c>
      <c r="BB75" s="115">
        <v>2</v>
      </c>
      <c r="BC75" s="115">
        <v>6</v>
      </c>
      <c r="BD75" s="115">
        <v>1</v>
      </c>
      <c r="BE75" s="115">
        <v>1</v>
      </c>
      <c r="BF75" s="115"/>
      <c r="BG75" s="115"/>
      <c r="BH75" s="115"/>
      <c r="BI75" s="115"/>
      <c r="BJ75" s="116">
        <f>BA75+BD75*1+BE75*2+BF75*5+BG75*10+BH75*10+BI75*3</f>
        <v>18.07</v>
      </c>
      <c r="BK75" s="90"/>
      <c r="BL75" s="117">
        <f>$BL$5/L75</f>
        <v>0.38336242001163473</v>
      </c>
      <c r="BM75" s="118">
        <f>$BM$5/V75</f>
        <v>0.31855249745158004</v>
      </c>
      <c r="BN75" s="118">
        <f>$BN$5/AF75</f>
        <v>0.38412017167381973</v>
      </c>
      <c r="BO75" s="118">
        <f>$BO$5/AP75</f>
        <v>0.288981288981289</v>
      </c>
      <c r="BP75" s="118">
        <f>$BP$5/AZ75</f>
        <v>0.3353658536585366</v>
      </c>
      <c r="BQ75" s="119">
        <f>$BQ$5/BJ75</f>
        <v>0.5794133923630327</v>
      </c>
      <c r="BR75" s="120">
        <f>SUM(BL75:BQ75)</f>
        <v>2.289795624139893</v>
      </c>
      <c r="BS75" s="121">
        <f>($BS$5*BR75)</f>
        <v>0.4138471235578451</v>
      </c>
      <c r="BT75" s="122">
        <f>(RANK(BS75,$BS$6:$BS$80))</f>
        <v>70</v>
      </c>
      <c r="BV75" s="123">
        <f>L75+V75+AF75+AP75+AZ75+BJ75</f>
        <v>172.32</v>
      </c>
    </row>
    <row r="76" spans="1:74" ht="12.75">
      <c r="A76" s="97">
        <v>15</v>
      </c>
      <c r="B76" s="98" t="s">
        <v>73</v>
      </c>
      <c r="C76" s="99">
        <v>7.9</v>
      </c>
      <c r="D76" s="100"/>
      <c r="E76" s="100">
        <v>2</v>
      </c>
      <c r="F76" s="100">
        <v>3</v>
      </c>
      <c r="G76" s="100">
        <v>2</v>
      </c>
      <c r="H76" s="100">
        <v>1</v>
      </c>
      <c r="I76" s="100"/>
      <c r="J76" s="100"/>
      <c r="K76" s="100"/>
      <c r="L76" s="101">
        <f>C76+F76*1+G76*2+H76*5+I76*10+J76*10+K76*3</f>
        <v>19.9</v>
      </c>
      <c r="M76" s="102">
        <v>23.05</v>
      </c>
      <c r="N76" s="103"/>
      <c r="O76" s="103">
        <v>6</v>
      </c>
      <c r="P76" s="103">
        <v>3</v>
      </c>
      <c r="Q76" s="103">
        <v>3</v>
      </c>
      <c r="R76" s="103"/>
      <c r="S76" s="103"/>
      <c r="T76" s="103">
        <v>1</v>
      </c>
      <c r="U76" s="103">
        <v>6</v>
      </c>
      <c r="V76" s="104">
        <f>M76+P76*1+Q76*2+R76*5+S76*10+T76*10+U76*3</f>
        <v>60.05</v>
      </c>
      <c r="W76" s="105">
        <v>24.35</v>
      </c>
      <c r="X76" s="106">
        <v>8</v>
      </c>
      <c r="Y76" s="106"/>
      <c r="Z76" s="106"/>
      <c r="AA76" s="106"/>
      <c r="AB76" s="106"/>
      <c r="AC76" s="106"/>
      <c r="AD76" s="106"/>
      <c r="AE76" s="106"/>
      <c r="AF76" s="107">
        <f>W76+Z76*1+AA76*2+AB76*5+AC76*10+AD76*10+AE76*3</f>
        <v>24.35</v>
      </c>
      <c r="AG76" s="108">
        <v>13.68</v>
      </c>
      <c r="AH76" s="109">
        <v>1</v>
      </c>
      <c r="AI76" s="109">
        <v>5</v>
      </c>
      <c r="AJ76" s="109">
        <v>2</v>
      </c>
      <c r="AK76" s="109"/>
      <c r="AL76" s="109">
        <v>1</v>
      </c>
      <c r="AM76" s="109"/>
      <c r="AN76" s="109"/>
      <c r="AO76" s="109"/>
      <c r="AP76" s="110">
        <f>AG76+AJ76*1+AK76*2+AL76*5+AM76*10+AN76*10+AO76*3</f>
        <v>20.68</v>
      </c>
      <c r="AQ76" s="111">
        <v>18.17</v>
      </c>
      <c r="AR76" s="112"/>
      <c r="AS76" s="112">
        <v>9</v>
      </c>
      <c r="AT76" s="112">
        <v>1</v>
      </c>
      <c r="AU76" s="112">
        <v>2</v>
      </c>
      <c r="AV76" s="112"/>
      <c r="AW76" s="112"/>
      <c r="AX76" s="112"/>
      <c r="AY76" s="112"/>
      <c r="AZ76" s="113">
        <f>AQ76+AT76*1+AU76*2+AV76*5+AW76*10+AX76*10+AY76*3</f>
        <v>23.17</v>
      </c>
      <c r="BA76" s="114">
        <v>14.7</v>
      </c>
      <c r="BB76" s="115">
        <v>2</v>
      </c>
      <c r="BC76" s="115">
        <v>2</v>
      </c>
      <c r="BD76" s="115">
        <v>3</v>
      </c>
      <c r="BE76" s="115"/>
      <c r="BF76" s="115">
        <v>3</v>
      </c>
      <c r="BG76" s="115"/>
      <c r="BH76" s="115"/>
      <c r="BI76" s="115">
        <v>1</v>
      </c>
      <c r="BJ76" s="116">
        <f>BA76+BD76*1+BE76*2+BF76*5+BG76*10+BH76*10+BI76*3</f>
        <v>35.7</v>
      </c>
      <c r="BK76" s="90"/>
      <c r="BL76" s="117">
        <f>$BL$5/L76</f>
        <v>0.3311557788944724</v>
      </c>
      <c r="BM76" s="118">
        <f>$BM$5/V76</f>
        <v>0.20815986677768528</v>
      </c>
      <c r="BN76" s="118">
        <f>$BN$5/AF76</f>
        <v>0.4410677618069815</v>
      </c>
      <c r="BO76" s="118">
        <f>$BO$5/AP76</f>
        <v>0.4032882011605416</v>
      </c>
      <c r="BP76" s="118">
        <f>$BP$5/AZ76</f>
        <v>0.5934397928355631</v>
      </c>
      <c r="BQ76" s="119">
        <f>$BQ$5/BJ76</f>
        <v>0.29327731092436976</v>
      </c>
      <c r="BR76" s="120">
        <f>SUM(BL76:BQ76)</f>
        <v>2.2703887123996136</v>
      </c>
      <c r="BS76" s="121">
        <f>($BS$5*BR76)</f>
        <v>0.4103396076397498</v>
      </c>
      <c r="BT76" s="122">
        <f>(RANK(BS76,$BS$6:$BS$80))</f>
        <v>71</v>
      </c>
      <c r="BV76" s="123">
        <f>L76+V76+AF76+AP76+AZ76+BJ76</f>
        <v>183.84999999999997</v>
      </c>
    </row>
    <row r="77" spans="1:74" ht="12.75">
      <c r="A77" s="97">
        <v>37</v>
      </c>
      <c r="B77" s="98" t="s">
        <v>89</v>
      </c>
      <c r="C77" s="99">
        <v>11.05</v>
      </c>
      <c r="D77" s="100"/>
      <c r="E77" s="100">
        <v>3</v>
      </c>
      <c r="F77" s="100">
        <v>4</v>
      </c>
      <c r="G77" s="100"/>
      <c r="H77" s="100">
        <v>1</v>
      </c>
      <c r="I77" s="100"/>
      <c r="J77" s="100"/>
      <c r="K77" s="100"/>
      <c r="L77" s="101">
        <f>C77+F77*1+G77*2+H77*5+I77*10+J77*10+K77*3</f>
        <v>20.05</v>
      </c>
      <c r="M77" s="102">
        <v>21.3</v>
      </c>
      <c r="N77" s="103"/>
      <c r="O77" s="103">
        <v>7</v>
      </c>
      <c r="P77" s="103">
        <v>4</v>
      </c>
      <c r="Q77" s="103">
        <v>1</v>
      </c>
      <c r="R77" s="103"/>
      <c r="S77" s="103"/>
      <c r="T77" s="103"/>
      <c r="U77" s="103"/>
      <c r="V77" s="104">
        <f>M77+P77*1+Q77*2+R77*5+S77*10+T77*10+U77*3</f>
        <v>27.3</v>
      </c>
      <c r="W77" s="105">
        <v>22.64</v>
      </c>
      <c r="X77" s="106">
        <v>8</v>
      </c>
      <c r="Y77" s="106"/>
      <c r="Z77" s="106"/>
      <c r="AA77" s="106"/>
      <c r="AB77" s="106"/>
      <c r="AC77" s="106"/>
      <c r="AD77" s="106"/>
      <c r="AE77" s="106"/>
      <c r="AF77" s="107">
        <f>W77+Z77*1+AA77*2+AB77*5+AC77*10+AD77*10+AE77*3</f>
        <v>22.64</v>
      </c>
      <c r="AG77" s="108">
        <v>14.76</v>
      </c>
      <c r="AH77" s="109">
        <v>1</v>
      </c>
      <c r="AI77" s="109">
        <v>3</v>
      </c>
      <c r="AJ77" s="109">
        <v>3</v>
      </c>
      <c r="AK77" s="109">
        <v>1</v>
      </c>
      <c r="AL77" s="109">
        <v>1</v>
      </c>
      <c r="AM77" s="109"/>
      <c r="AN77" s="109">
        <v>1</v>
      </c>
      <c r="AO77" s="109"/>
      <c r="AP77" s="110">
        <f>AG77+AJ77*1+AK77*2+AL77*5+AM77*10+AN77*10+AO77*3</f>
        <v>34.76</v>
      </c>
      <c r="AQ77" s="111">
        <v>13.64</v>
      </c>
      <c r="AR77" s="112"/>
      <c r="AS77" s="112">
        <v>6</v>
      </c>
      <c r="AT77" s="112">
        <v>3</v>
      </c>
      <c r="AU77" s="112"/>
      <c r="AV77" s="112">
        <v>3</v>
      </c>
      <c r="AW77" s="112"/>
      <c r="AX77" s="112"/>
      <c r="AY77" s="112"/>
      <c r="AZ77" s="113">
        <f>AQ77+AT77*1+AU77*2+AV77*5+AW77*10+AX77*10+AY77*3</f>
        <v>31.64</v>
      </c>
      <c r="BA77" s="114">
        <v>21.74</v>
      </c>
      <c r="BB77" s="115">
        <v>2</v>
      </c>
      <c r="BC77" s="115">
        <v>3</v>
      </c>
      <c r="BD77" s="115">
        <v>3</v>
      </c>
      <c r="BE77" s="115">
        <v>1</v>
      </c>
      <c r="BF77" s="115">
        <v>1</v>
      </c>
      <c r="BG77" s="115"/>
      <c r="BH77" s="115"/>
      <c r="BI77" s="115"/>
      <c r="BJ77" s="116">
        <f>BA77+BD77*1+BE77*2+BF77*5+BG77*10+BH77*10+BI77*3</f>
        <v>31.74</v>
      </c>
      <c r="BK77" s="90"/>
      <c r="BL77" s="117">
        <f>$BL$5/L77</f>
        <v>0.3286783042394015</v>
      </c>
      <c r="BM77" s="118">
        <f>$BM$5/V77</f>
        <v>0.45787545787545786</v>
      </c>
      <c r="BN77" s="118">
        <f>$BN$5/AF77</f>
        <v>0.4743816254416961</v>
      </c>
      <c r="BO77" s="118">
        <f>$BO$5/AP77</f>
        <v>0.23993095512082854</v>
      </c>
      <c r="BP77" s="118">
        <f>$BP$5/AZ77</f>
        <v>0.43457648546144123</v>
      </c>
      <c r="BQ77" s="119">
        <f>$BQ$5/BJ77</f>
        <v>0.3298676748582231</v>
      </c>
      <c r="BR77" s="120">
        <f>SUM(BL77:BQ77)</f>
        <v>2.2653105029970484</v>
      </c>
      <c r="BS77" s="121">
        <f>($BS$5*BR77)</f>
        <v>0.40942179544204965</v>
      </c>
      <c r="BT77" s="122">
        <f>(RANK(BS77,$BS$6:$BS$80))</f>
        <v>72</v>
      </c>
      <c r="BV77" s="123">
        <f>L77+V77+AF77+AP77+AZ77+BJ77</f>
        <v>168.13</v>
      </c>
    </row>
    <row r="78" spans="1:74" ht="12.75">
      <c r="A78" s="97">
        <v>29</v>
      </c>
      <c r="B78" s="98" t="s">
        <v>138</v>
      </c>
      <c r="C78" s="99">
        <v>11.69</v>
      </c>
      <c r="D78" s="100"/>
      <c r="E78" s="100">
        <v>5</v>
      </c>
      <c r="F78" s="100">
        <v>2</v>
      </c>
      <c r="G78" s="100">
        <v>1</v>
      </c>
      <c r="H78" s="100"/>
      <c r="I78" s="100"/>
      <c r="J78" s="100"/>
      <c r="K78" s="100"/>
      <c r="L78" s="101">
        <f>C78+F78*1+G78*2+H78*5+I78*10+J78*10+K78*3</f>
        <v>15.69</v>
      </c>
      <c r="M78" s="102">
        <v>23.76</v>
      </c>
      <c r="N78" s="103"/>
      <c r="O78" s="103">
        <v>10</v>
      </c>
      <c r="P78" s="103">
        <v>1</v>
      </c>
      <c r="Q78" s="103">
        <v>1</v>
      </c>
      <c r="R78" s="103"/>
      <c r="S78" s="103"/>
      <c r="T78" s="103"/>
      <c r="U78" s="103"/>
      <c r="V78" s="104">
        <f>M78+P78*1+Q78*2+R78*5+S78*10+T78*10+U78*3</f>
        <v>26.76</v>
      </c>
      <c r="W78" s="105">
        <v>39.85</v>
      </c>
      <c r="X78" s="106">
        <v>8</v>
      </c>
      <c r="Y78" s="106"/>
      <c r="Z78" s="106"/>
      <c r="AA78" s="106"/>
      <c r="AB78" s="106"/>
      <c r="AC78" s="106"/>
      <c r="AD78" s="106"/>
      <c r="AE78" s="106"/>
      <c r="AF78" s="107">
        <f>W78+Z78*1+AA78*2+AB78*5+AC78*10+AD78*10+AE78*3</f>
        <v>39.85</v>
      </c>
      <c r="AG78" s="108">
        <v>10.63</v>
      </c>
      <c r="AH78" s="109">
        <v>1</v>
      </c>
      <c r="AI78" s="109">
        <v>3</v>
      </c>
      <c r="AJ78" s="109">
        <v>1</v>
      </c>
      <c r="AK78" s="109">
        <v>1</v>
      </c>
      <c r="AL78" s="109">
        <v>3</v>
      </c>
      <c r="AM78" s="109"/>
      <c r="AN78" s="109"/>
      <c r="AO78" s="109"/>
      <c r="AP78" s="110">
        <f>AG78+AJ78*1+AK78*2+AL78*5+AM78*10+AN78*10+AO78*3</f>
        <v>28.630000000000003</v>
      </c>
      <c r="AQ78" s="111">
        <v>19.73</v>
      </c>
      <c r="AR78" s="112"/>
      <c r="AS78" s="112">
        <v>6</v>
      </c>
      <c r="AT78" s="112">
        <v>3</v>
      </c>
      <c r="AU78" s="112">
        <v>1</v>
      </c>
      <c r="AV78" s="112">
        <v>2</v>
      </c>
      <c r="AW78" s="112"/>
      <c r="AX78" s="112"/>
      <c r="AY78" s="112"/>
      <c r="AZ78" s="113">
        <f>AQ78+AT78*1+AU78*2+AV78*5+AW78*10+AX78*10+AY78*3</f>
        <v>34.730000000000004</v>
      </c>
      <c r="BA78" s="114">
        <v>19.23</v>
      </c>
      <c r="BB78" s="115">
        <v>2</v>
      </c>
      <c r="BC78" s="115">
        <v>4</v>
      </c>
      <c r="BD78" s="115">
        <v>3</v>
      </c>
      <c r="BE78" s="115"/>
      <c r="BF78" s="115">
        <v>1</v>
      </c>
      <c r="BG78" s="115"/>
      <c r="BH78" s="115"/>
      <c r="BI78" s="115"/>
      <c r="BJ78" s="116">
        <f>BA78+BD78*1+BE78*2+BF78*5+BG78*10+BH78*10+BI78*3</f>
        <v>27.23</v>
      </c>
      <c r="BK78" s="90"/>
      <c r="BL78" s="117">
        <f>$BL$5/L78</f>
        <v>0.420012746972594</v>
      </c>
      <c r="BM78" s="118">
        <f>$BM$5/V78</f>
        <v>0.4671150971599402</v>
      </c>
      <c r="BN78" s="118">
        <f>$BN$5/AF78</f>
        <v>0.26951066499372645</v>
      </c>
      <c r="BO78" s="118">
        <f>$BO$5/AP78</f>
        <v>0.29130282920013967</v>
      </c>
      <c r="BP78" s="118">
        <f>$BP$5/AZ78</f>
        <v>0.39591131586524614</v>
      </c>
      <c r="BQ78" s="119">
        <f>$BQ$5/BJ78</f>
        <v>0.38450238707308115</v>
      </c>
      <c r="BR78" s="120">
        <f>SUM(BL78:BQ78)</f>
        <v>2.2283550412647277</v>
      </c>
      <c r="BS78" s="121">
        <f>($BS$5*BR78)</f>
        <v>0.40274263535612814</v>
      </c>
      <c r="BT78" s="122">
        <f>(RANK(BS78,$BS$6:$BS$80))</f>
        <v>73</v>
      </c>
      <c r="BV78" s="123">
        <f>L78+V78+AF78+AP78+AZ78+BJ78</f>
        <v>172.89000000000001</v>
      </c>
    </row>
    <row r="79" spans="1:74" ht="12.75">
      <c r="A79" s="97">
        <v>74</v>
      </c>
      <c r="B79" s="98" t="s">
        <v>124</v>
      </c>
      <c r="C79" s="99">
        <v>10.32</v>
      </c>
      <c r="D79" s="100"/>
      <c r="E79" s="100">
        <v>3</v>
      </c>
      <c r="F79" s="100">
        <v>2</v>
      </c>
      <c r="G79" s="100">
        <v>3</v>
      </c>
      <c r="H79" s="100"/>
      <c r="I79" s="100"/>
      <c r="J79" s="100"/>
      <c r="K79" s="100"/>
      <c r="L79" s="101">
        <f>C79+F79*1+G79*2+H79*5+I79*10+J79*10+K79*3</f>
        <v>18.32</v>
      </c>
      <c r="M79" s="102">
        <v>31.83</v>
      </c>
      <c r="N79" s="103"/>
      <c r="O79" s="103">
        <v>5</v>
      </c>
      <c r="P79" s="103">
        <v>7</v>
      </c>
      <c r="Q79" s="103"/>
      <c r="R79" s="103"/>
      <c r="S79" s="103"/>
      <c r="T79" s="103"/>
      <c r="U79" s="103"/>
      <c r="V79" s="104">
        <f>M79+P79*1+Q79*2+R79*5+S79*10+T79*10+U79*3</f>
        <v>38.83</v>
      </c>
      <c r="W79" s="105">
        <v>28.57</v>
      </c>
      <c r="X79" s="106">
        <v>8</v>
      </c>
      <c r="Y79" s="106"/>
      <c r="Z79" s="106"/>
      <c r="AA79" s="106"/>
      <c r="AB79" s="106"/>
      <c r="AC79" s="106"/>
      <c r="AD79" s="106"/>
      <c r="AE79" s="106"/>
      <c r="AF79" s="107">
        <f>W79+Z79*1+AA79*2+AB79*5+AC79*10+AD79*10+AE79*3</f>
        <v>28.57</v>
      </c>
      <c r="AG79" s="108">
        <v>18.68</v>
      </c>
      <c r="AH79" s="109">
        <v>1</v>
      </c>
      <c r="AI79" s="109">
        <v>5</v>
      </c>
      <c r="AJ79" s="109">
        <v>2</v>
      </c>
      <c r="AK79" s="109"/>
      <c r="AL79" s="109">
        <v>1</v>
      </c>
      <c r="AM79" s="109"/>
      <c r="AN79" s="109"/>
      <c r="AO79" s="109"/>
      <c r="AP79" s="110">
        <f>AG79+AJ79*1+AK79*2+AL79*5+AM79*10+AN79*10+AO79*3</f>
        <v>25.68</v>
      </c>
      <c r="AQ79" s="111">
        <v>26.21</v>
      </c>
      <c r="AR79" s="112"/>
      <c r="AS79" s="112">
        <v>7</v>
      </c>
      <c r="AT79" s="112">
        <v>4</v>
      </c>
      <c r="AU79" s="112">
        <v>1</v>
      </c>
      <c r="AV79" s="112"/>
      <c r="AW79" s="112"/>
      <c r="AX79" s="112"/>
      <c r="AY79" s="112"/>
      <c r="AZ79" s="113">
        <f>AQ79+AT79*1+AU79*2+AV79*5+AW79*10+AX79*10+AY79*3</f>
        <v>32.21</v>
      </c>
      <c r="BA79" s="114">
        <v>20.35</v>
      </c>
      <c r="BB79" s="115">
        <v>2</v>
      </c>
      <c r="BC79" s="115">
        <v>5</v>
      </c>
      <c r="BD79" s="115">
        <v>2</v>
      </c>
      <c r="BE79" s="115"/>
      <c r="BF79" s="115">
        <v>1</v>
      </c>
      <c r="BG79" s="115"/>
      <c r="BH79" s="115"/>
      <c r="BI79" s="115"/>
      <c r="BJ79" s="116">
        <f>BA79+BD79*1+BE79*2+BF79*5+BG79*10+BH79*10+BI79*3</f>
        <v>27.35</v>
      </c>
      <c r="BK79" s="90"/>
      <c r="BL79" s="117">
        <f>$BL$5/L79</f>
        <v>0.35971615720524014</v>
      </c>
      <c r="BM79" s="118">
        <f>$BM$5/V79</f>
        <v>0.3219160442956477</v>
      </c>
      <c r="BN79" s="118">
        <f>$BN$5/AF79</f>
        <v>0.375918795939797</v>
      </c>
      <c r="BO79" s="118">
        <f>$BO$5/AP79</f>
        <v>0.3247663551401869</v>
      </c>
      <c r="BP79" s="118">
        <f>$BP$5/AZ79</f>
        <v>0.4268860602297423</v>
      </c>
      <c r="BQ79" s="119">
        <f>$BQ$5/BJ79</f>
        <v>0.38281535648994514</v>
      </c>
      <c r="BR79" s="120">
        <f>SUM(BL79:BQ79)</f>
        <v>2.192018769300559</v>
      </c>
      <c r="BS79" s="121">
        <f>($BS$5*BR79)</f>
        <v>0.3961753847794155</v>
      </c>
      <c r="BT79" s="122">
        <f>(RANK(BS79,$BS$6:$BS$80))</f>
        <v>74</v>
      </c>
      <c r="BV79" s="123">
        <f>L79+V79+AF79+AP79+AZ79+BJ79</f>
        <v>170.96</v>
      </c>
    </row>
    <row r="80" spans="1:74" ht="12.75">
      <c r="A80" s="126">
        <v>21</v>
      </c>
      <c r="B80" s="127" t="s">
        <v>134</v>
      </c>
      <c r="C80" s="128">
        <v>9.24</v>
      </c>
      <c r="D80" s="129"/>
      <c r="E80" s="129">
        <v>3</v>
      </c>
      <c r="F80" s="129">
        <v>3</v>
      </c>
      <c r="G80" s="129">
        <v>1</v>
      </c>
      <c r="H80" s="129">
        <v>1</v>
      </c>
      <c r="I80" s="129"/>
      <c r="J80" s="129"/>
      <c r="K80" s="129"/>
      <c r="L80" s="130">
        <f>C80+F80*1+G80*2+H80*5+I80*10+J80*10+K80*3</f>
        <v>19.240000000000002</v>
      </c>
      <c r="M80" s="131">
        <v>30.89</v>
      </c>
      <c r="N80" s="132"/>
      <c r="O80" s="132">
        <v>11</v>
      </c>
      <c r="P80" s="132">
        <v>1</v>
      </c>
      <c r="Q80" s="132"/>
      <c r="R80" s="132"/>
      <c r="S80" s="132"/>
      <c r="T80" s="132"/>
      <c r="U80" s="132">
        <v>2</v>
      </c>
      <c r="V80" s="133">
        <f>M80+P80*1+Q80*2+R80*5+S80*10+T80*10+U80*3</f>
        <v>37.89</v>
      </c>
      <c r="W80" s="134">
        <v>31.03</v>
      </c>
      <c r="X80" s="135">
        <v>8</v>
      </c>
      <c r="Y80" s="135"/>
      <c r="Z80" s="135"/>
      <c r="AA80" s="135"/>
      <c r="AB80" s="135"/>
      <c r="AC80" s="135"/>
      <c r="AD80" s="135"/>
      <c r="AE80" s="135"/>
      <c r="AF80" s="136">
        <f>W80+Z80*1+AA80*2+AB80*5+AC80*10+AD80*10+AE80*3</f>
        <v>31.03</v>
      </c>
      <c r="AG80" s="137">
        <v>28.14</v>
      </c>
      <c r="AH80" s="138">
        <v>1</v>
      </c>
      <c r="AI80" s="138">
        <v>6</v>
      </c>
      <c r="AJ80" s="138">
        <v>1</v>
      </c>
      <c r="AK80" s="138"/>
      <c r="AL80" s="138">
        <v>1</v>
      </c>
      <c r="AM80" s="138"/>
      <c r="AN80" s="138"/>
      <c r="AO80" s="138">
        <v>4</v>
      </c>
      <c r="AP80" s="139">
        <f>AG80+AJ80*1+AK80*2+AL80*5+AM80*10+AN80*10+AO80*3</f>
        <v>46.14</v>
      </c>
      <c r="AQ80" s="140">
        <v>33.28</v>
      </c>
      <c r="AR80" s="141"/>
      <c r="AS80" s="141">
        <v>8</v>
      </c>
      <c r="AT80" s="141">
        <v>3</v>
      </c>
      <c r="AU80" s="141"/>
      <c r="AV80" s="141">
        <v>1</v>
      </c>
      <c r="AW80" s="141"/>
      <c r="AX80" s="141"/>
      <c r="AY80" s="141"/>
      <c r="AZ80" s="142">
        <f>AQ80+AT80*1+AU80*2+AV80*5+AW80*10+AX80*10+AY80*3</f>
        <v>41.28</v>
      </c>
      <c r="BA80" s="143">
        <v>27.45</v>
      </c>
      <c r="BB80" s="144">
        <v>2</v>
      </c>
      <c r="BC80" s="144">
        <v>4</v>
      </c>
      <c r="BD80" s="144">
        <v>2</v>
      </c>
      <c r="BE80" s="144">
        <v>1</v>
      </c>
      <c r="BF80" s="144">
        <v>1</v>
      </c>
      <c r="BG80" s="144"/>
      <c r="BH80" s="144"/>
      <c r="BI80" s="144">
        <v>4</v>
      </c>
      <c r="BJ80" s="145">
        <f>BA80+BD80*1+BE80*2+BF80*5+BG80*10+BH80*10+BI80*3</f>
        <v>48.45</v>
      </c>
      <c r="BK80" s="90"/>
      <c r="BL80" s="146">
        <f>$BL$5/L80</f>
        <v>0.3425155925155925</v>
      </c>
      <c r="BM80" s="147">
        <f>$BM$5/V80</f>
        <v>0.3299023489047242</v>
      </c>
      <c r="BN80" s="147">
        <f>$BN$5/AF80</f>
        <v>0.34611666129552043</v>
      </c>
      <c r="BO80" s="147">
        <f>$BO$5/AP80</f>
        <v>0.18075422626788035</v>
      </c>
      <c r="BP80" s="147">
        <f>$BP$5/AZ80</f>
        <v>0.3330910852713178</v>
      </c>
      <c r="BQ80" s="148">
        <f>$BQ$5/BJ80</f>
        <v>0.21609907120743035</v>
      </c>
      <c r="BR80" s="149">
        <f>SUM(BL80:BQ80)</f>
        <v>1.7484789854624656</v>
      </c>
      <c r="BS80" s="150">
        <f>($BS$5*BR80)</f>
        <v>0.3160120454011195</v>
      </c>
      <c r="BT80" s="151">
        <f>(RANK(BS80,$BS$6:$BS$80))</f>
        <v>75</v>
      </c>
      <c r="BV80" s="152">
        <f>L80+V80+AF80+AP80+AZ80+BJ80</f>
        <v>224.03000000000003</v>
      </c>
    </row>
    <row r="81" spans="63:72" ht="12.75">
      <c r="BK81" s="31"/>
      <c r="BS81" s="153"/>
      <c r="BT81" s="153"/>
    </row>
    <row r="82" spans="1:74" ht="12.75">
      <c r="A82" s="154"/>
      <c r="B82" s="4" t="s">
        <v>38</v>
      </c>
      <c r="C82" s="185">
        <v>1</v>
      </c>
      <c r="D82" s="185"/>
      <c r="E82" s="185"/>
      <c r="F82" s="185"/>
      <c r="G82" s="185"/>
      <c r="H82" s="185"/>
      <c r="I82" s="185"/>
      <c r="J82" s="185"/>
      <c r="K82" s="185"/>
      <c r="L82" s="185"/>
      <c r="M82" s="186">
        <v>2</v>
      </c>
      <c r="N82" s="186"/>
      <c r="O82" s="186"/>
      <c r="P82" s="186"/>
      <c r="Q82" s="186"/>
      <c r="R82" s="186"/>
      <c r="S82" s="186"/>
      <c r="T82" s="186"/>
      <c r="U82" s="186"/>
      <c r="V82" s="186"/>
      <c r="W82" s="187">
        <v>3</v>
      </c>
      <c r="X82" s="187"/>
      <c r="Y82" s="187"/>
      <c r="Z82" s="187"/>
      <c r="AA82" s="187"/>
      <c r="AB82" s="187"/>
      <c r="AC82" s="187"/>
      <c r="AD82" s="187"/>
      <c r="AE82" s="187"/>
      <c r="AF82" s="187"/>
      <c r="AG82" s="188">
        <v>4</v>
      </c>
      <c r="AH82" s="188"/>
      <c r="AI82" s="188"/>
      <c r="AJ82" s="188"/>
      <c r="AK82" s="188"/>
      <c r="AL82" s="188"/>
      <c r="AM82" s="188"/>
      <c r="AN82" s="188"/>
      <c r="AO82" s="188"/>
      <c r="AP82" s="188"/>
      <c r="AQ82" s="189">
        <v>5</v>
      </c>
      <c r="AR82" s="189"/>
      <c r="AS82" s="189"/>
      <c r="AT82" s="189"/>
      <c r="AU82" s="189"/>
      <c r="AV82" s="189"/>
      <c r="AW82" s="189"/>
      <c r="AX82" s="189"/>
      <c r="AY82" s="189"/>
      <c r="AZ82" s="189"/>
      <c r="BA82" s="190">
        <v>6</v>
      </c>
      <c r="BB82" s="190"/>
      <c r="BC82" s="190"/>
      <c r="BD82" s="190"/>
      <c r="BE82" s="190"/>
      <c r="BF82" s="190"/>
      <c r="BG82" s="190"/>
      <c r="BH82" s="190"/>
      <c r="BI82" s="190"/>
      <c r="BJ82" s="190"/>
      <c r="BK82" s="5"/>
      <c r="BL82" s="36" t="s">
        <v>18</v>
      </c>
      <c r="BM82" s="37" t="s">
        <v>19</v>
      </c>
      <c r="BN82" s="37" t="s">
        <v>20</v>
      </c>
      <c r="BO82" s="37" t="s">
        <v>21</v>
      </c>
      <c r="BP82" s="37" t="s">
        <v>22</v>
      </c>
      <c r="BQ82" s="38" t="s">
        <v>23</v>
      </c>
      <c r="BR82" s="39" t="s">
        <v>33</v>
      </c>
      <c r="BS82" s="40" t="s">
        <v>39</v>
      </c>
      <c r="BT82" s="41" t="s">
        <v>26</v>
      </c>
      <c r="BV82" s="42" t="s">
        <v>34</v>
      </c>
    </row>
    <row r="83" spans="1:74" ht="12.75">
      <c r="A83" s="34" t="s">
        <v>1</v>
      </c>
      <c r="B83" s="155" t="s">
        <v>2</v>
      </c>
      <c r="C83" s="45" t="s">
        <v>3</v>
      </c>
      <c r="D83" s="46" t="s">
        <v>4</v>
      </c>
      <c r="E83" s="46" t="s">
        <v>5</v>
      </c>
      <c r="F83" s="46" t="s">
        <v>6</v>
      </c>
      <c r="G83" s="46" t="s">
        <v>7</v>
      </c>
      <c r="H83" s="46" t="s">
        <v>8</v>
      </c>
      <c r="I83" s="46" t="s">
        <v>9</v>
      </c>
      <c r="J83" s="46" t="s">
        <v>10</v>
      </c>
      <c r="K83" s="46" t="s">
        <v>11</v>
      </c>
      <c r="L83" s="47" t="s">
        <v>12</v>
      </c>
      <c r="M83" s="48" t="s">
        <v>3</v>
      </c>
      <c r="N83" s="49" t="s">
        <v>4</v>
      </c>
      <c r="O83" s="49" t="s">
        <v>5</v>
      </c>
      <c r="P83" s="49" t="s">
        <v>6</v>
      </c>
      <c r="Q83" s="49" t="s">
        <v>7</v>
      </c>
      <c r="R83" s="49" t="s">
        <v>8</v>
      </c>
      <c r="S83" s="49" t="s">
        <v>9</v>
      </c>
      <c r="T83" s="49" t="s">
        <v>10</v>
      </c>
      <c r="U83" s="49" t="s">
        <v>11</v>
      </c>
      <c r="V83" s="50" t="s">
        <v>13</v>
      </c>
      <c r="W83" s="51" t="s">
        <v>3</v>
      </c>
      <c r="X83" s="52" t="s">
        <v>4</v>
      </c>
      <c r="Y83" s="52" t="s">
        <v>5</v>
      </c>
      <c r="Z83" s="52" t="s">
        <v>6</v>
      </c>
      <c r="AA83" s="52" t="s">
        <v>7</v>
      </c>
      <c r="AB83" s="52" t="s">
        <v>8</v>
      </c>
      <c r="AC83" s="52" t="s">
        <v>9</v>
      </c>
      <c r="AD83" s="52" t="s">
        <v>10</v>
      </c>
      <c r="AE83" s="52" t="s">
        <v>11</v>
      </c>
      <c r="AF83" s="53" t="s">
        <v>14</v>
      </c>
      <c r="AG83" s="54" t="s">
        <v>3</v>
      </c>
      <c r="AH83" s="55" t="s">
        <v>4</v>
      </c>
      <c r="AI83" s="55" t="s">
        <v>5</v>
      </c>
      <c r="AJ83" s="55" t="s">
        <v>6</v>
      </c>
      <c r="AK83" s="55" t="s">
        <v>7</v>
      </c>
      <c r="AL83" s="55" t="s">
        <v>8</v>
      </c>
      <c r="AM83" s="55" t="s">
        <v>9</v>
      </c>
      <c r="AN83" s="55" t="s">
        <v>10</v>
      </c>
      <c r="AO83" s="55" t="s">
        <v>11</v>
      </c>
      <c r="AP83" s="56" t="s">
        <v>15</v>
      </c>
      <c r="AQ83" s="57" t="s">
        <v>3</v>
      </c>
      <c r="AR83" s="58" t="s">
        <v>4</v>
      </c>
      <c r="AS83" s="58" t="s">
        <v>5</v>
      </c>
      <c r="AT83" s="58" t="s">
        <v>6</v>
      </c>
      <c r="AU83" s="58" t="s">
        <v>7</v>
      </c>
      <c r="AV83" s="58" t="s">
        <v>8</v>
      </c>
      <c r="AW83" s="58" t="s">
        <v>9</v>
      </c>
      <c r="AX83" s="58" t="s">
        <v>10</v>
      </c>
      <c r="AY83" s="58" t="s">
        <v>11</v>
      </c>
      <c r="AZ83" s="59" t="s">
        <v>16</v>
      </c>
      <c r="BA83" s="60" t="s">
        <v>3</v>
      </c>
      <c r="BB83" s="61" t="s">
        <v>4</v>
      </c>
      <c r="BC83" s="61" t="s">
        <v>5</v>
      </c>
      <c r="BD83" s="61" t="s">
        <v>6</v>
      </c>
      <c r="BE83" s="61" t="s">
        <v>7</v>
      </c>
      <c r="BF83" s="61" t="s">
        <v>8</v>
      </c>
      <c r="BG83" s="61" t="s">
        <v>9</v>
      </c>
      <c r="BH83" s="61" t="s">
        <v>10</v>
      </c>
      <c r="BI83" s="61" t="s">
        <v>11</v>
      </c>
      <c r="BJ83" s="62" t="s">
        <v>17</v>
      </c>
      <c r="BK83" s="26"/>
      <c r="BL83" s="156">
        <f>(SMALL((L84:L106),1))</f>
        <v>12.67</v>
      </c>
      <c r="BM83" s="157">
        <f>(SMALL((V84:V106),1))</f>
        <v>21.92</v>
      </c>
      <c r="BN83" s="157">
        <f>(SMALL((AF84:AF106),1))</f>
        <v>20.89</v>
      </c>
      <c r="BO83" s="157">
        <f>(SMALL((AP84:AP106),1))</f>
        <v>12.26</v>
      </c>
      <c r="BP83" s="157">
        <f>(SMALL((AZ84:AZ106),1))</f>
        <v>16.78</v>
      </c>
      <c r="BQ83" s="158">
        <f>(SMALL((BJ84:BJ106),1))</f>
        <v>24.73</v>
      </c>
      <c r="BR83" s="159" t="s">
        <v>35</v>
      </c>
      <c r="BS83" s="160">
        <f>((100/(LARGE(BR84:BR106,1))))/100</f>
        <v>0.1764276097756756</v>
      </c>
      <c r="BT83" s="161" t="s">
        <v>40</v>
      </c>
      <c r="BV83" s="69" t="s">
        <v>36</v>
      </c>
    </row>
    <row r="84" spans="1:74" ht="12.75">
      <c r="A84" s="70">
        <v>2</v>
      </c>
      <c r="B84" s="71" t="s">
        <v>120</v>
      </c>
      <c r="C84" s="72">
        <v>11.93</v>
      </c>
      <c r="D84" s="73"/>
      <c r="E84" s="73">
        <v>7</v>
      </c>
      <c r="F84" s="73">
        <v>1</v>
      </c>
      <c r="G84" s="73"/>
      <c r="H84" s="73"/>
      <c r="I84" s="73"/>
      <c r="J84" s="73"/>
      <c r="K84" s="73"/>
      <c r="L84" s="162">
        <f>C84+F84*1+G84*2+H84*5+I84*10+J84*10+K84*3</f>
        <v>12.93</v>
      </c>
      <c r="M84" s="75">
        <v>19.92</v>
      </c>
      <c r="N84" s="76"/>
      <c r="O84" s="76">
        <v>10</v>
      </c>
      <c r="P84" s="76">
        <v>2</v>
      </c>
      <c r="Q84" s="76"/>
      <c r="R84" s="76"/>
      <c r="S84" s="76"/>
      <c r="T84" s="76"/>
      <c r="U84" s="76"/>
      <c r="V84" s="77">
        <f>M84+P84*1+Q84*2+R84*5+S84*10+T84*10+U84*3</f>
        <v>21.92</v>
      </c>
      <c r="W84" s="163">
        <v>20.89</v>
      </c>
      <c r="X84" s="79">
        <v>8</v>
      </c>
      <c r="Y84" s="79"/>
      <c r="Z84" s="79"/>
      <c r="AA84" s="79"/>
      <c r="AB84" s="79"/>
      <c r="AC84" s="79"/>
      <c r="AD84" s="79"/>
      <c r="AE84" s="79"/>
      <c r="AF84" s="164">
        <f>W84+Z84*1+AA84*2+AB84*5+AC84*10+AD84*10+AE84*3</f>
        <v>20.89</v>
      </c>
      <c r="AG84" s="81">
        <v>12.26</v>
      </c>
      <c r="AH84" s="82">
        <v>1</v>
      </c>
      <c r="AI84" s="82">
        <v>8</v>
      </c>
      <c r="AJ84" s="82"/>
      <c r="AK84" s="82"/>
      <c r="AL84" s="82"/>
      <c r="AM84" s="82"/>
      <c r="AN84" s="82"/>
      <c r="AO84" s="82"/>
      <c r="AP84" s="83">
        <f>AG84+AJ84*1+AK84*2+AL84*5+AM84*10+AN84*10+AO84*3</f>
        <v>12.26</v>
      </c>
      <c r="AQ84" s="165">
        <v>15.26</v>
      </c>
      <c r="AR84" s="85"/>
      <c r="AS84" s="85">
        <v>9</v>
      </c>
      <c r="AT84" s="85">
        <v>3</v>
      </c>
      <c r="AU84" s="85"/>
      <c r="AV84" s="85"/>
      <c r="AW84" s="85"/>
      <c r="AX84" s="85"/>
      <c r="AY84" s="85"/>
      <c r="AZ84" s="86">
        <f>AQ84+AT84*1+AU84*2+AV84*5+AW84*10+AX84*10+AY84*3</f>
        <v>18.259999999999998</v>
      </c>
      <c r="BA84" s="87">
        <v>24.15</v>
      </c>
      <c r="BB84" s="88">
        <v>2</v>
      </c>
      <c r="BC84" s="88">
        <v>5</v>
      </c>
      <c r="BD84" s="88">
        <v>1</v>
      </c>
      <c r="BE84" s="88">
        <v>1</v>
      </c>
      <c r="BF84" s="88">
        <v>1</v>
      </c>
      <c r="BG84" s="88"/>
      <c r="BH84" s="88"/>
      <c r="BI84" s="88"/>
      <c r="BJ84" s="89">
        <f>BA84+BD84*1+BE84*2+BF84*5+BG84*10+BH84*10+BI84*3</f>
        <v>32.15</v>
      </c>
      <c r="BK84" s="90"/>
      <c r="BL84" s="166">
        <f>$BL$83/L84</f>
        <v>0.979891724671307</v>
      </c>
      <c r="BM84" s="167">
        <f>$BM$83/V84</f>
        <v>1</v>
      </c>
      <c r="BN84" s="167">
        <f>$BN$83/AF84</f>
        <v>1</v>
      </c>
      <c r="BO84" s="167">
        <f>$BO$83/AP84</f>
        <v>1</v>
      </c>
      <c r="BP84" s="167">
        <f>$BP$83/AZ84</f>
        <v>0.9189485213581601</v>
      </c>
      <c r="BQ84" s="168">
        <f>$BQ$83/BJ84</f>
        <v>0.7692068429237947</v>
      </c>
      <c r="BR84" s="169">
        <f>(SUM(BL84:BQ84))</f>
        <v>5.668047088953261</v>
      </c>
      <c r="BS84" s="95">
        <f>($BS$83*BR84)</f>
        <v>1</v>
      </c>
      <c r="BT84" s="170">
        <f>(RANK(BS84,$BS$84:$BS$106))</f>
        <v>1</v>
      </c>
      <c r="BV84" s="171">
        <f>L84+V84+AF84+AP84+AZ84+BJ84</f>
        <v>118.41</v>
      </c>
    </row>
    <row r="85" spans="1:74" ht="12.75">
      <c r="A85" s="97">
        <v>4</v>
      </c>
      <c r="B85" s="98" t="s">
        <v>136</v>
      </c>
      <c r="C85" s="99">
        <v>15.08</v>
      </c>
      <c r="D85" s="100"/>
      <c r="E85" s="100">
        <v>8</v>
      </c>
      <c r="F85" s="100"/>
      <c r="G85" s="100"/>
      <c r="H85" s="100"/>
      <c r="I85" s="100"/>
      <c r="J85" s="100"/>
      <c r="K85" s="100"/>
      <c r="L85" s="172">
        <f>C85+F85*1+G85*2+H85*5+I85*10+J85*10+K85*3</f>
        <v>15.08</v>
      </c>
      <c r="M85" s="102">
        <v>18.84</v>
      </c>
      <c r="N85" s="103"/>
      <c r="O85" s="103">
        <v>11</v>
      </c>
      <c r="P85" s="103">
        <v>1</v>
      </c>
      <c r="Q85" s="103"/>
      <c r="R85" s="103"/>
      <c r="S85" s="103"/>
      <c r="T85" s="103"/>
      <c r="U85" s="103">
        <v>2</v>
      </c>
      <c r="V85" s="104">
        <f>M85+P85*1+Q85*2+R85*5+S85*10+T85*10+U85*3</f>
        <v>25.84</v>
      </c>
      <c r="W85" s="173">
        <v>21.81</v>
      </c>
      <c r="X85" s="106">
        <v>8</v>
      </c>
      <c r="Y85" s="106"/>
      <c r="Z85" s="106"/>
      <c r="AA85" s="106"/>
      <c r="AB85" s="106"/>
      <c r="AC85" s="106"/>
      <c r="AD85" s="106"/>
      <c r="AE85" s="106"/>
      <c r="AF85" s="174">
        <f>W85+Z85*1+AA85*2+AB85*5+AC85*10+AD85*10+AE85*3</f>
        <v>21.81</v>
      </c>
      <c r="AG85" s="108">
        <v>16.32</v>
      </c>
      <c r="AH85" s="109">
        <v>1</v>
      </c>
      <c r="AI85" s="109">
        <v>7</v>
      </c>
      <c r="AJ85" s="109">
        <v>1</v>
      </c>
      <c r="AK85" s="109"/>
      <c r="AL85" s="109"/>
      <c r="AM85" s="109"/>
      <c r="AN85" s="109"/>
      <c r="AO85" s="109"/>
      <c r="AP85" s="110">
        <f>AG85+AJ85*1+AK85*2+AL85*5+AM85*10+AN85*10+AO85*3</f>
        <v>17.32</v>
      </c>
      <c r="AQ85" s="175">
        <v>17.78</v>
      </c>
      <c r="AR85" s="112"/>
      <c r="AS85" s="112">
        <v>11</v>
      </c>
      <c r="AT85" s="112">
        <v>1</v>
      </c>
      <c r="AU85" s="112"/>
      <c r="AV85" s="112"/>
      <c r="AW85" s="112"/>
      <c r="AX85" s="112"/>
      <c r="AY85" s="112"/>
      <c r="AZ85" s="113">
        <f>AQ85+AT85*1+AU85*2+AV85*5+AW85*10+AX85*10+AY85*3</f>
        <v>18.78</v>
      </c>
      <c r="BA85" s="114">
        <v>16.85</v>
      </c>
      <c r="BB85" s="115">
        <v>2</v>
      </c>
      <c r="BC85" s="115">
        <v>4</v>
      </c>
      <c r="BD85" s="115">
        <v>1</v>
      </c>
      <c r="BE85" s="115">
        <v>1</v>
      </c>
      <c r="BF85" s="115">
        <v>2</v>
      </c>
      <c r="BG85" s="115"/>
      <c r="BH85" s="115"/>
      <c r="BI85" s="115"/>
      <c r="BJ85" s="116">
        <f>BA85+BD85*1+BE85*2+BF85*5+BG85*10+BH85*10+BI85*3</f>
        <v>29.85</v>
      </c>
      <c r="BK85" s="90"/>
      <c r="BL85" s="117">
        <f>$BL$83/L85</f>
        <v>0.8401856763925729</v>
      </c>
      <c r="BM85" s="118">
        <f>$BM$83/V85</f>
        <v>0.848297213622291</v>
      </c>
      <c r="BN85" s="118">
        <f>$BN$83/AF85</f>
        <v>0.9578175149014214</v>
      </c>
      <c r="BO85" s="118">
        <f>$BO$83/AP85</f>
        <v>0.707852193995381</v>
      </c>
      <c r="BP85" s="118">
        <f>$BP$83/AZ85</f>
        <v>0.8935037273695421</v>
      </c>
      <c r="BQ85" s="119">
        <f>$BQ$83/BJ85</f>
        <v>0.8284757118927973</v>
      </c>
      <c r="BR85" s="176">
        <f>(SUM(BL85:BQ85))</f>
        <v>5.076132038174006</v>
      </c>
      <c r="BS85" s="121">
        <f>($BS$83*BR85)</f>
        <v>0.8955698424007683</v>
      </c>
      <c r="BT85" s="177">
        <f>(RANK(BS85,$BS$84:$BS$106))</f>
        <v>2</v>
      </c>
      <c r="BV85" s="123">
        <f>L85+V85+AF85+AP85+AZ85+BJ85</f>
        <v>128.68</v>
      </c>
    </row>
    <row r="86" spans="1:74" ht="12.75">
      <c r="A86" s="97">
        <v>5</v>
      </c>
      <c r="B86" s="98" t="s">
        <v>122</v>
      </c>
      <c r="C86" s="99">
        <v>16.44</v>
      </c>
      <c r="D86" s="100"/>
      <c r="E86" s="100">
        <v>8</v>
      </c>
      <c r="F86" s="100"/>
      <c r="G86" s="100"/>
      <c r="H86" s="100"/>
      <c r="I86" s="100"/>
      <c r="J86" s="100"/>
      <c r="K86" s="100"/>
      <c r="L86" s="172">
        <f>C86+F86*1+G86*2+H86*5+I86*10+J86*10+K86*3</f>
        <v>16.44</v>
      </c>
      <c r="M86" s="102">
        <v>26.59</v>
      </c>
      <c r="N86" s="103"/>
      <c r="O86" s="103">
        <v>6</v>
      </c>
      <c r="P86" s="103">
        <v>4</v>
      </c>
      <c r="Q86" s="103">
        <v>1</v>
      </c>
      <c r="R86" s="103">
        <v>1</v>
      </c>
      <c r="S86" s="103"/>
      <c r="T86" s="103"/>
      <c r="U86" s="103">
        <v>6</v>
      </c>
      <c r="V86" s="104">
        <f>M86+P86*1+Q86*2+R86*5+S86*10+T86*10+U86*3</f>
        <v>55.59</v>
      </c>
      <c r="W86" s="173">
        <v>25.47</v>
      </c>
      <c r="X86" s="106">
        <v>8</v>
      </c>
      <c r="Y86" s="106"/>
      <c r="Z86" s="106"/>
      <c r="AA86" s="106"/>
      <c r="AB86" s="106"/>
      <c r="AC86" s="106"/>
      <c r="AD86" s="106"/>
      <c r="AE86" s="106"/>
      <c r="AF86" s="174">
        <f>W86+Z86*1+AA86*2+AB86*5+AC86*10+AD86*10+AE86*3</f>
        <v>25.47</v>
      </c>
      <c r="AG86" s="108">
        <v>14.96</v>
      </c>
      <c r="AH86" s="109">
        <v>1</v>
      </c>
      <c r="AI86" s="109">
        <v>3</v>
      </c>
      <c r="AJ86" s="109">
        <v>3</v>
      </c>
      <c r="AK86" s="109"/>
      <c r="AL86" s="109">
        <v>2</v>
      </c>
      <c r="AM86" s="109"/>
      <c r="AN86" s="109"/>
      <c r="AO86" s="109"/>
      <c r="AP86" s="110">
        <f>AG86+AJ86*1+AK86*2+AL86*5+AM86*10+AN86*10+AO86*3</f>
        <v>27.96</v>
      </c>
      <c r="AQ86" s="175">
        <v>15.78</v>
      </c>
      <c r="AR86" s="112"/>
      <c r="AS86" s="112">
        <v>11</v>
      </c>
      <c r="AT86" s="112">
        <v>1</v>
      </c>
      <c r="AU86" s="112"/>
      <c r="AV86" s="112"/>
      <c r="AW86" s="112"/>
      <c r="AX86" s="112"/>
      <c r="AY86" s="112"/>
      <c r="AZ86" s="113">
        <f>AQ86+AT86*1+AU86*2+AV86*5+AW86*10+AX86*10+AY86*3</f>
        <v>16.78</v>
      </c>
      <c r="BA86" s="114">
        <v>21.73</v>
      </c>
      <c r="BB86" s="115">
        <v>2</v>
      </c>
      <c r="BC86" s="115">
        <v>5</v>
      </c>
      <c r="BD86" s="115">
        <v>3</v>
      </c>
      <c r="BE86" s="115"/>
      <c r="BF86" s="115"/>
      <c r="BG86" s="115"/>
      <c r="BH86" s="115"/>
      <c r="BI86" s="115"/>
      <c r="BJ86" s="116">
        <f>BA86+BD86*1+BE86*2+BF86*5+BG86*10+BH86*10+BI86*3</f>
        <v>24.73</v>
      </c>
      <c r="BK86" s="90"/>
      <c r="BL86" s="117">
        <f>$BL$83/L86</f>
        <v>0.7706812652068126</v>
      </c>
      <c r="BM86" s="118">
        <f>$BM$83/V86</f>
        <v>0.3943155243748876</v>
      </c>
      <c r="BN86" s="118">
        <f>$BN$83/AF86</f>
        <v>0.8201806046329015</v>
      </c>
      <c r="BO86" s="118">
        <f>$BO$83/AP86</f>
        <v>0.438483547925608</v>
      </c>
      <c r="BP86" s="118">
        <f>$BP$83/AZ86</f>
        <v>1</v>
      </c>
      <c r="BQ86" s="119">
        <f>$BQ$83/BJ86</f>
        <v>1</v>
      </c>
      <c r="BR86" s="176">
        <f>(SUM(BL86:BQ86))</f>
        <v>4.423660942140209</v>
      </c>
      <c r="BS86" s="121">
        <f>($BS$83*BR86)</f>
        <v>0.7804559264798103</v>
      </c>
      <c r="BT86" s="177">
        <f>(RANK(BS86,$BS$84:$BS$106))</f>
        <v>3</v>
      </c>
      <c r="BV86" s="123">
        <f>L86+V86+AF86+AP86+AZ86+BJ86</f>
        <v>166.97</v>
      </c>
    </row>
    <row r="87" spans="1:74" ht="12.75">
      <c r="A87" s="97">
        <v>1</v>
      </c>
      <c r="B87" s="98" t="s">
        <v>119</v>
      </c>
      <c r="C87" s="99">
        <v>12.67</v>
      </c>
      <c r="D87" s="100"/>
      <c r="E87" s="100">
        <v>8</v>
      </c>
      <c r="F87" s="100"/>
      <c r="G87" s="100"/>
      <c r="H87" s="100"/>
      <c r="I87" s="100"/>
      <c r="J87" s="100"/>
      <c r="K87" s="100"/>
      <c r="L87" s="172">
        <f>C87+F87*1+G87*2+H87*5+I87*10+J87*10+K87*3</f>
        <v>12.67</v>
      </c>
      <c r="M87" s="102">
        <v>34.53</v>
      </c>
      <c r="N87" s="103"/>
      <c r="O87" s="103">
        <v>9</v>
      </c>
      <c r="P87" s="103">
        <v>3</v>
      </c>
      <c r="Q87" s="103"/>
      <c r="R87" s="103"/>
      <c r="S87" s="103"/>
      <c r="T87" s="103"/>
      <c r="U87" s="103"/>
      <c r="V87" s="104">
        <f>M87+P87*1+Q87*2+R87*5+S87*10+T87*10+U87*3</f>
        <v>37.53</v>
      </c>
      <c r="W87" s="173">
        <v>29.16</v>
      </c>
      <c r="X87" s="106">
        <v>8</v>
      </c>
      <c r="Y87" s="106"/>
      <c r="Z87" s="106"/>
      <c r="AA87" s="106"/>
      <c r="AB87" s="106"/>
      <c r="AC87" s="106"/>
      <c r="AD87" s="106"/>
      <c r="AE87" s="106"/>
      <c r="AF87" s="174">
        <f>W87+Z87*1+AA87*2+AB87*5+AC87*10+AD87*10+AE87*3</f>
        <v>29.16</v>
      </c>
      <c r="AG87" s="108">
        <v>16.62</v>
      </c>
      <c r="AH87" s="109">
        <v>1</v>
      </c>
      <c r="AI87" s="109">
        <v>6</v>
      </c>
      <c r="AJ87" s="109">
        <v>1</v>
      </c>
      <c r="AK87" s="109"/>
      <c r="AL87" s="109">
        <v>1</v>
      </c>
      <c r="AM87" s="109"/>
      <c r="AN87" s="109"/>
      <c r="AO87" s="109"/>
      <c r="AP87" s="110">
        <f>AG87+AJ87*1+AK87*2+AL87*5+AM87*10+AN87*10+AO87*3</f>
        <v>22.62</v>
      </c>
      <c r="AQ87" s="175">
        <v>21.9</v>
      </c>
      <c r="AR87" s="112"/>
      <c r="AS87" s="112">
        <v>10</v>
      </c>
      <c r="AT87" s="112">
        <v>2</v>
      </c>
      <c r="AU87" s="112"/>
      <c r="AV87" s="112"/>
      <c r="AW87" s="112"/>
      <c r="AX87" s="112"/>
      <c r="AY87" s="112"/>
      <c r="AZ87" s="113">
        <f>AQ87+AT87*1+AU87*2+AV87*5+AW87*10+AX87*10+AY87*3</f>
        <v>23.9</v>
      </c>
      <c r="BA87" s="114">
        <v>28.31</v>
      </c>
      <c r="BB87" s="115">
        <v>2</v>
      </c>
      <c r="BC87" s="115">
        <v>5</v>
      </c>
      <c r="BD87" s="115">
        <v>1</v>
      </c>
      <c r="BE87" s="115">
        <v>1</v>
      </c>
      <c r="BF87" s="115">
        <v>1</v>
      </c>
      <c r="BG87" s="115"/>
      <c r="BH87" s="115"/>
      <c r="BI87" s="115"/>
      <c r="BJ87" s="116">
        <f>BA87+BD87*1+BE87*2+BF87*5+BG87*10+BH87*10+BI87*3</f>
        <v>36.31</v>
      </c>
      <c r="BK87" s="90"/>
      <c r="BL87" s="117">
        <f>$BL$83/L87</f>
        <v>1</v>
      </c>
      <c r="BM87" s="118">
        <f>$BM$83/V87</f>
        <v>0.5840660804689582</v>
      </c>
      <c r="BN87" s="118">
        <f>$BN$83/AF87</f>
        <v>0.7163923182441702</v>
      </c>
      <c r="BO87" s="118">
        <f>$BO$83/AP87</f>
        <v>0.541998231653404</v>
      </c>
      <c r="BP87" s="118">
        <f>$BP$83/AZ87</f>
        <v>0.7020920502092051</v>
      </c>
      <c r="BQ87" s="119">
        <f>$BQ$83/BJ87</f>
        <v>0.6810795923987882</v>
      </c>
      <c r="BR87" s="176">
        <f>(SUM(BL87:BQ87))</f>
        <v>4.225628272974525</v>
      </c>
      <c r="BS87" s="121">
        <f>($BS$83*BR87)</f>
        <v>0.7455174960014115</v>
      </c>
      <c r="BT87" s="177">
        <f>(RANK(BS87,$BS$84:$BS$106))</f>
        <v>4</v>
      </c>
      <c r="BV87" s="123">
        <f>L87+V87+AF87+AP87+AZ87+BJ87</f>
        <v>162.19</v>
      </c>
    </row>
    <row r="88" spans="1:74" ht="12.75">
      <c r="A88" s="97">
        <v>3</v>
      </c>
      <c r="B88" s="98" t="s">
        <v>121</v>
      </c>
      <c r="C88" s="99">
        <v>15.49</v>
      </c>
      <c r="D88" s="100"/>
      <c r="E88" s="100">
        <v>6</v>
      </c>
      <c r="F88" s="100">
        <v>2</v>
      </c>
      <c r="G88" s="100"/>
      <c r="H88" s="100"/>
      <c r="I88" s="100"/>
      <c r="J88" s="100"/>
      <c r="K88" s="100"/>
      <c r="L88" s="172">
        <f>C88+F88*1+G88*2+H88*5+I88*10+J88*10+K88*3</f>
        <v>17.490000000000002</v>
      </c>
      <c r="M88" s="102">
        <v>21.05</v>
      </c>
      <c r="N88" s="103"/>
      <c r="O88" s="103">
        <v>8</v>
      </c>
      <c r="P88" s="103">
        <v>3</v>
      </c>
      <c r="Q88" s="103"/>
      <c r="R88" s="103">
        <v>1</v>
      </c>
      <c r="S88" s="103"/>
      <c r="T88" s="103">
        <v>1</v>
      </c>
      <c r="U88" s="103"/>
      <c r="V88" s="104">
        <f>M88+P88*1+Q88*2+R88*5+S88*10+T88*10+U88*3</f>
        <v>39.05</v>
      </c>
      <c r="W88" s="173">
        <v>26.71</v>
      </c>
      <c r="X88" s="106">
        <v>8</v>
      </c>
      <c r="Y88" s="106"/>
      <c r="Z88" s="106"/>
      <c r="AA88" s="106"/>
      <c r="AB88" s="106"/>
      <c r="AC88" s="106"/>
      <c r="AD88" s="106"/>
      <c r="AE88" s="106"/>
      <c r="AF88" s="174">
        <f>W88+Z88*1+AA88*2+AB88*5+AC88*10+AD88*10+AE88*3</f>
        <v>26.71</v>
      </c>
      <c r="AG88" s="108">
        <v>19.83</v>
      </c>
      <c r="AH88" s="109">
        <v>1</v>
      </c>
      <c r="AI88" s="109">
        <v>5</v>
      </c>
      <c r="AJ88" s="109"/>
      <c r="AK88" s="109">
        <v>2</v>
      </c>
      <c r="AL88" s="109">
        <v>1</v>
      </c>
      <c r="AM88" s="109"/>
      <c r="AN88" s="109"/>
      <c r="AO88" s="109"/>
      <c r="AP88" s="110">
        <f>AG88+AJ88*1+AK88*2+AL88*5+AM88*10+AN88*10+AO88*3</f>
        <v>28.83</v>
      </c>
      <c r="AQ88" s="175">
        <v>20.39</v>
      </c>
      <c r="AR88" s="112"/>
      <c r="AS88" s="112">
        <v>8</v>
      </c>
      <c r="AT88" s="112">
        <v>2</v>
      </c>
      <c r="AU88" s="112">
        <v>2</v>
      </c>
      <c r="AV88" s="112"/>
      <c r="AW88" s="112"/>
      <c r="AX88" s="112"/>
      <c r="AY88" s="112"/>
      <c r="AZ88" s="113">
        <f>AQ88+AT88*1+AU88*2+AV88*5+AW88*10+AX88*10+AY88*3</f>
        <v>26.39</v>
      </c>
      <c r="BA88" s="114">
        <v>17.79</v>
      </c>
      <c r="BB88" s="115">
        <v>2</v>
      </c>
      <c r="BC88" s="115">
        <v>2</v>
      </c>
      <c r="BD88" s="115">
        <v>3</v>
      </c>
      <c r="BE88" s="115">
        <v>1</v>
      </c>
      <c r="BF88" s="115">
        <v>2</v>
      </c>
      <c r="BG88" s="115"/>
      <c r="BH88" s="115"/>
      <c r="BI88" s="115"/>
      <c r="BJ88" s="116">
        <f>BA88+BD88*1+BE88*2+BF88*5+BG88*10+BH88*10+BI88*3</f>
        <v>32.79</v>
      </c>
      <c r="BK88" s="90"/>
      <c r="BL88" s="117">
        <f>$BL$83/L88</f>
        <v>0.724413950829045</v>
      </c>
      <c r="BM88" s="118">
        <f>$BM$83/V88</f>
        <v>0.5613316261203586</v>
      </c>
      <c r="BN88" s="118">
        <f>$BN$83/AF88</f>
        <v>0.7821040808685885</v>
      </c>
      <c r="BO88" s="118">
        <f>$BO$83/AP88</f>
        <v>0.42525147415886233</v>
      </c>
      <c r="BP88" s="118">
        <f>$BP$83/AZ88</f>
        <v>0.6358469117089807</v>
      </c>
      <c r="BQ88" s="119">
        <f>$BQ$83/BJ88</f>
        <v>0.7541933516315951</v>
      </c>
      <c r="BR88" s="176">
        <f>(SUM(BL88:BQ88))</f>
        <v>3.8831413953174305</v>
      </c>
      <c r="BS88" s="121">
        <f>($BS$83*BR88)</f>
        <v>0.6850933547968361</v>
      </c>
      <c r="BT88" s="177">
        <f>(RANK(BS88,$BS$84:$BS$106))</f>
        <v>5</v>
      </c>
      <c r="BV88" s="123">
        <f>L88+V88+AF88+AP88+AZ88+BJ88</f>
        <v>171.26</v>
      </c>
    </row>
    <row r="89" spans="1:74" ht="12.75" hidden="1">
      <c r="A89" s="97">
        <v>6</v>
      </c>
      <c r="B89" s="98"/>
      <c r="C89" s="99">
        <v>9999</v>
      </c>
      <c r="D89" s="100"/>
      <c r="E89" s="100"/>
      <c r="F89" s="100"/>
      <c r="G89" s="100"/>
      <c r="H89" s="100"/>
      <c r="I89" s="100"/>
      <c r="J89" s="100"/>
      <c r="K89" s="100"/>
      <c r="L89" s="172">
        <f aca="true" t="shared" si="0" ref="L85:L106">C89+F89*1+G89*2+H89*5+I89*10+J89*10+K89*3</f>
        <v>9999</v>
      </c>
      <c r="M89" s="102">
        <v>9999</v>
      </c>
      <c r="N89" s="103"/>
      <c r="O89" s="103"/>
      <c r="P89" s="103"/>
      <c r="Q89" s="103"/>
      <c r="R89" s="103"/>
      <c r="S89" s="103"/>
      <c r="T89" s="103"/>
      <c r="U89" s="103"/>
      <c r="V89" s="104">
        <f aca="true" t="shared" si="1" ref="V85:V106">M89+P89*1+Q89*2+R89*5+S89*10+T89*10+U89*3</f>
        <v>9999</v>
      </c>
      <c r="W89" s="173">
        <v>9999</v>
      </c>
      <c r="X89" s="106"/>
      <c r="Y89" s="106"/>
      <c r="Z89" s="106"/>
      <c r="AA89" s="106"/>
      <c r="AB89" s="106"/>
      <c r="AC89" s="106"/>
      <c r="AD89" s="106"/>
      <c r="AE89" s="106"/>
      <c r="AF89" s="174">
        <f aca="true" t="shared" si="2" ref="AF85:AF106">W89+Z89*1+AA89*2+AB89*5+AC89*10+AD89*10+AE89*3</f>
        <v>9999</v>
      </c>
      <c r="AG89" s="108">
        <v>9999</v>
      </c>
      <c r="AH89" s="109"/>
      <c r="AI89" s="109"/>
      <c r="AJ89" s="109"/>
      <c r="AK89" s="109"/>
      <c r="AL89" s="109"/>
      <c r="AM89" s="109"/>
      <c r="AN89" s="109"/>
      <c r="AO89" s="109"/>
      <c r="AP89" s="110">
        <f aca="true" t="shared" si="3" ref="AP85:AP106">AG89+AJ89*1+AK89*2+AL89*5+AM89*10+AN89*10+AO89*3</f>
        <v>9999</v>
      </c>
      <c r="AQ89" s="175">
        <v>9999</v>
      </c>
      <c r="AR89" s="112"/>
      <c r="AS89" s="112"/>
      <c r="AT89" s="112"/>
      <c r="AU89" s="112"/>
      <c r="AV89" s="112"/>
      <c r="AW89" s="112"/>
      <c r="AX89" s="112"/>
      <c r="AY89" s="112"/>
      <c r="AZ89" s="113">
        <f aca="true" t="shared" si="4" ref="AZ85:AZ106">AQ89+AT89*1+AU89*2+AV89*5+AW89*10+AX89*10+AY89*3</f>
        <v>9999</v>
      </c>
      <c r="BA89" s="114">
        <v>9999</v>
      </c>
      <c r="BB89" s="115"/>
      <c r="BC89" s="115"/>
      <c r="BD89" s="115"/>
      <c r="BE89" s="115"/>
      <c r="BF89" s="115"/>
      <c r="BG89" s="115"/>
      <c r="BH89" s="115"/>
      <c r="BI89" s="115"/>
      <c r="BJ89" s="116">
        <f aca="true" t="shared" si="5" ref="BJ85:BJ106">BA89+BD89*1+BE89*2+BF89*5+BG89*10+BH89*10+BI89*3</f>
        <v>9999</v>
      </c>
      <c r="BK89" s="90"/>
      <c r="BL89" s="117">
        <f aca="true" t="shared" si="6" ref="BL84:BL106">$BL$83/L89</f>
        <v>0.0012671267126712672</v>
      </c>
      <c r="BM89" s="118">
        <f aca="true" t="shared" si="7" ref="BM84:BM106">$BM$83/V89</f>
        <v>0.0021922192219221925</v>
      </c>
      <c r="BN89" s="118">
        <f aca="true" t="shared" si="8" ref="BN84:BN106">$BN$83/AF89</f>
        <v>0.002089208920892089</v>
      </c>
      <c r="BO89" s="118">
        <f aca="true" t="shared" si="9" ref="BO84:BO106">$BO$83/AP89</f>
        <v>0.0012261226122612262</v>
      </c>
      <c r="BP89" s="118">
        <f aca="true" t="shared" si="10" ref="BP84:BP106">$BP$83/AZ89</f>
        <v>0.0016781678167816783</v>
      </c>
      <c r="BQ89" s="119">
        <f aca="true" t="shared" si="11" ref="BQ84:BQ106">$BQ$83/BJ89</f>
        <v>0.002473247324732473</v>
      </c>
      <c r="BR89" s="176">
        <f aca="true" t="shared" si="12" ref="BR85:BR106">(SUM(BL89:BQ89))</f>
        <v>0.010926092609260927</v>
      </c>
      <c r="BS89" s="121">
        <f aca="true" t="shared" si="13" ref="BS84:BS106">($BS$83*BR89)</f>
        <v>0.00192766440323958</v>
      </c>
      <c r="BT89" s="177">
        <f aca="true" t="shared" si="14" ref="BT84:BT106">(RANK(BS89,$BS$84:$BS$106))</f>
        <v>6</v>
      </c>
      <c r="BV89" s="123">
        <f>L89+V89+AF89+AP89+AZ89+BJ89</f>
        <v>59994</v>
      </c>
    </row>
    <row r="90" spans="1:74" ht="12.75" hidden="1">
      <c r="A90" s="97">
        <v>7</v>
      </c>
      <c r="B90" s="98"/>
      <c r="C90" s="99">
        <v>9999</v>
      </c>
      <c r="D90" s="100"/>
      <c r="E90" s="100"/>
      <c r="F90" s="100"/>
      <c r="G90" s="100"/>
      <c r="H90" s="100"/>
      <c r="I90" s="100"/>
      <c r="J90" s="100"/>
      <c r="K90" s="100"/>
      <c r="L90" s="172">
        <f t="shared" si="0"/>
        <v>9999</v>
      </c>
      <c r="M90" s="102">
        <v>9999</v>
      </c>
      <c r="N90" s="103"/>
      <c r="O90" s="103"/>
      <c r="P90" s="103"/>
      <c r="Q90" s="103"/>
      <c r="R90" s="103"/>
      <c r="S90" s="103"/>
      <c r="T90" s="103"/>
      <c r="U90" s="103"/>
      <c r="V90" s="104">
        <f t="shared" si="1"/>
        <v>9999</v>
      </c>
      <c r="W90" s="173">
        <v>9999</v>
      </c>
      <c r="X90" s="106"/>
      <c r="Y90" s="106"/>
      <c r="Z90" s="106"/>
      <c r="AA90" s="106"/>
      <c r="AB90" s="106"/>
      <c r="AC90" s="106"/>
      <c r="AD90" s="106"/>
      <c r="AE90" s="106"/>
      <c r="AF90" s="174">
        <f t="shared" si="2"/>
        <v>9999</v>
      </c>
      <c r="AG90" s="108">
        <v>9999</v>
      </c>
      <c r="AH90" s="109"/>
      <c r="AI90" s="109"/>
      <c r="AJ90" s="109"/>
      <c r="AK90" s="109"/>
      <c r="AL90" s="109"/>
      <c r="AM90" s="109"/>
      <c r="AN90" s="109"/>
      <c r="AO90" s="109"/>
      <c r="AP90" s="110">
        <f t="shared" si="3"/>
        <v>9999</v>
      </c>
      <c r="AQ90" s="175">
        <v>9999</v>
      </c>
      <c r="AR90" s="112"/>
      <c r="AS90" s="112"/>
      <c r="AT90" s="112"/>
      <c r="AU90" s="112"/>
      <c r="AV90" s="112"/>
      <c r="AW90" s="112"/>
      <c r="AX90" s="112"/>
      <c r="AY90" s="112"/>
      <c r="AZ90" s="113">
        <f t="shared" si="4"/>
        <v>9999</v>
      </c>
      <c r="BA90" s="114">
        <v>9999</v>
      </c>
      <c r="BB90" s="115"/>
      <c r="BC90" s="115"/>
      <c r="BD90" s="115"/>
      <c r="BE90" s="115"/>
      <c r="BF90" s="115"/>
      <c r="BG90" s="115"/>
      <c r="BH90" s="115"/>
      <c r="BI90" s="115"/>
      <c r="BJ90" s="116">
        <f t="shared" si="5"/>
        <v>9999</v>
      </c>
      <c r="BK90" s="90"/>
      <c r="BL90" s="117">
        <f t="shared" si="6"/>
        <v>0.0012671267126712672</v>
      </c>
      <c r="BM90" s="118">
        <f t="shared" si="7"/>
        <v>0.0021922192219221925</v>
      </c>
      <c r="BN90" s="118">
        <f t="shared" si="8"/>
        <v>0.002089208920892089</v>
      </c>
      <c r="BO90" s="118">
        <f t="shared" si="9"/>
        <v>0.0012261226122612262</v>
      </c>
      <c r="BP90" s="118">
        <f t="shared" si="10"/>
        <v>0.0016781678167816783</v>
      </c>
      <c r="BQ90" s="119">
        <f t="shared" si="11"/>
        <v>0.002473247324732473</v>
      </c>
      <c r="BR90" s="176">
        <f t="shared" si="12"/>
        <v>0.010926092609260927</v>
      </c>
      <c r="BS90" s="121">
        <f t="shared" si="13"/>
        <v>0.00192766440323958</v>
      </c>
      <c r="BT90" s="177">
        <f t="shared" si="14"/>
        <v>6</v>
      </c>
      <c r="BV90" s="123">
        <f>L90+V90+AF90+AP90+AZ90+BJ90</f>
        <v>59994</v>
      </c>
    </row>
    <row r="91" spans="1:74" ht="12.75" hidden="1">
      <c r="A91" s="97">
        <v>8</v>
      </c>
      <c r="B91" s="98"/>
      <c r="C91" s="99">
        <v>9999</v>
      </c>
      <c r="D91" s="100"/>
      <c r="E91" s="100"/>
      <c r="F91" s="100"/>
      <c r="G91" s="100"/>
      <c r="H91" s="100"/>
      <c r="I91" s="100"/>
      <c r="J91" s="100"/>
      <c r="K91" s="100"/>
      <c r="L91" s="172">
        <f t="shared" si="0"/>
        <v>9999</v>
      </c>
      <c r="M91" s="102">
        <v>9999</v>
      </c>
      <c r="N91" s="103"/>
      <c r="O91" s="103"/>
      <c r="P91" s="103"/>
      <c r="Q91" s="103"/>
      <c r="R91" s="103"/>
      <c r="S91" s="103"/>
      <c r="T91" s="103"/>
      <c r="U91" s="103"/>
      <c r="V91" s="104">
        <f t="shared" si="1"/>
        <v>9999</v>
      </c>
      <c r="W91" s="173">
        <v>9999</v>
      </c>
      <c r="X91" s="106"/>
      <c r="Y91" s="106"/>
      <c r="Z91" s="106"/>
      <c r="AA91" s="106"/>
      <c r="AB91" s="106"/>
      <c r="AC91" s="106"/>
      <c r="AD91" s="106"/>
      <c r="AE91" s="106"/>
      <c r="AF91" s="174">
        <f t="shared" si="2"/>
        <v>9999</v>
      </c>
      <c r="AG91" s="108">
        <v>9999</v>
      </c>
      <c r="AH91" s="109"/>
      <c r="AI91" s="109"/>
      <c r="AJ91" s="109"/>
      <c r="AK91" s="109"/>
      <c r="AL91" s="109"/>
      <c r="AM91" s="109"/>
      <c r="AN91" s="109"/>
      <c r="AO91" s="109"/>
      <c r="AP91" s="110">
        <f t="shared" si="3"/>
        <v>9999</v>
      </c>
      <c r="AQ91" s="175">
        <v>9999</v>
      </c>
      <c r="AR91" s="112"/>
      <c r="AS91" s="112"/>
      <c r="AT91" s="112"/>
      <c r="AU91" s="112"/>
      <c r="AV91" s="112"/>
      <c r="AW91" s="112"/>
      <c r="AX91" s="112"/>
      <c r="AY91" s="112"/>
      <c r="AZ91" s="113">
        <f t="shared" si="4"/>
        <v>9999</v>
      </c>
      <c r="BA91" s="114">
        <v>9999</v>
      </c>
      <c r="BB91" s="115"/>
      <c r="BC91" s="115"/>
      <c r="BD91" s="115"/>
      <c r="BE91" s="115"/>
      <c r="BF91" s="115"/>
      <c r="BG91" s="115"/>
      <c r="BH91" s="115"/>
      <c r="BI91" s="115"/>
      <c r="BJ91" s="116">
        <f t="shared" si="5"/>
        <v>9999</v>
      </c>
      <c r="BK91" s="90"/>
      <c r="BL91" s="117">
        <f t="shared" si="6"/>
        <v>0.0012671267126712672</v>
      </c>
      <c r="BM91" s="118">
        <f t="shared" si="7"/>
        <v>0.0021922192219221925</v>
      </c>
      <c r="BN91" s="118">
        <f t="shared" si="8"/>
        <v>0.002089208920892089</v>
      </c>
      <c r="BO91" s="118">
        <f t="shared" si="9"/>
        <v>0.0012261226122612262</v>
      </c>
      <c r="BP91" s="118">
        <f t="shared" si="10"/>
        <v>0.0016781678167816783</v>
      </c>
      <c r="BQ91" s="119">
        <f t="shared" si="11"/>
        <v>0.002473247324732473</v>
      </c>
      <c r="BR91" s="176">
        <f t="shared" si="12"/>
        <v>0.010926092609260927</v>
      </c>
      <c r="BS91" s="121">
        <f t="shared" si="13"/>
        <v>0.00192766440323958</v>
      </c>
      <c r="BT91" s="177">
        <f t="shared" si="14"/>
        <v>6</v>
      </c>
      <c r="BV91" s="123">
        <f>L91+V91+AF91+AP91+AZ91+BJ91</f>
        <v>59994</v>
      </c>
    </row>
    <row r="92" spans="1:74" ht="12.75" hidden="1">
      <c r="A92" s="97">
        <v>9</v>
      </c>
      <c r="B92" s="98"/>
      <c r="C92" s="99">
        <v>9999</v>
      </c>
      <c r="D92" s="100"/>
      <c r="E92" s="100"/>
      <c r="F92" s="100"/>
      <c r="G92" s="100"/>
      <c r="H92" s="100"/>
      <c r="I92" s="100"/>
      <c r="J92" s="100"/>
      <c r="K92" s="100"/>
      <c r="L92" s="172">
        <f t="shared" si="0"/>
        <v>9999</v>
      </c>
      <c r="M92" s="102">
        <v>9999</v>
      </c>
      <c r="N92" s="103"/>
      <c r="O92" s="103"/>
      <c r="P92" s="103"/>
      <c r="Q92" s="103"/>
      <c r="R92" s="103"/>
      <c r="S92" s="103"/>
      <c r="T92" s="103"/>
      <c r="U92" s="103"/>
      <c r="V92" s="104">
        <f t="shared" si="1"/>
        <v>9999</v>
      </c>
      <c r="W92" s="173">
        <v>9999</v>
      </c>
      <c r="X92" s="106"/>
      <c r="Y92" s="106"/>
      <c r="Z92" s="106"/>
      <c r="AA92" s="106"/>
      <c r="AB92" s="106"/>
      <c r="AC92" s="106"/>
      <c r="AD92" s="106"/>
      <c r="AE92" s="106"/>
      <c r="AF92" s="174">
        <f t="shared" si="2"/>
        <v>9999</v>
      </c>
      <c r="AG92" s="108">
        <v>9999</v>
      </c>
      <c r="AH92" s="109"/>
      <c r="AI92" s="109"/>
      <c r="AJ92" s="109"/>
      <c r="AK92" s="109"/>
      <c r="AL92" s="109"/>
      <c r="AM92" s="109"/>
      <c r="AN92" s="109"/>
      <c r="AO92" s="109"/>
      <c r="AP92" s="110">
        <f t="shared" si="3"/>
        <v>9999</v>
      </c>
      <c r="AQ92" s="175">
        <v>9999</v>
      </c>
      <c r="AR92" s="112"/>
      <c r="AS92" s="112"/>
      <c r="AT92" s="112"/>
      <c r="AU92" s="112"/>
      <c r="AV92" s="112"/>
      <c r="AW92" s="112"/>
      <c r="AX92" s="112"/>
      <c r="AY92" s="112"/>
      <c r="AZ92" s="113">
        <f t="shared" si="4"/>
        <v>9999</v>
      </c>
      <c r="BA92" s="114">
        <v>9999</v>
      </c>
      <c r="BB92" s="115"/>
      <c r="BC92" s="115"/>
      <c r="BD92" s="115"/>
      <c r="BE92" s="115"/>
      <c r="BF92" s="115"/>
      <c r="BG92" s="115"/>
      <c r="BH92" s="115"/>
      <c r="BI92" s="115"/>
      <c r="BJ92" s="116">
        <f t="shared" si="5"/>
        <v>9999</v>
      </c>
      <c r="BK92" s="90"/>
      <c r="BL92" s="117">
        <f t="shared" si="6"/>
        <v>0.0012671267126712672</v>
      </c>
      <c r="BM92" s="118">
        <f t="shared" si="7"/>
        <v>0.0021922192219221925</v>
      </c>
      <c r="BN92" s="118">
        <f t="shared" si="8"/>
        <v>0.002089208920892089</v>
      </c>
      <c r="BO92" s="118">
        <f t="shared" si="9"/>
        <v>0.0012261226122612262</v>
      </c>
      <c r="BP92" s="118">
        <f t="shared" si="10"/>
        <v>0.0016781678167816783</v>
      </c>
      <c r="BQ92" s="119">
        <f t="shared" si="11"/>
        <v>0.002473247324732473</v>
      </c>
      <c r="BR92" s="176">
        <f t="shared" si="12"/>
        <v>0.010926092609260927</v>
      </c>
      <c r="BS92" s="121">
        <f t="shared" si="13"/>
        <v>0.00192766440323958</v>
      </c>
      <c r="BT92" s="177">
        <f t="shared" si="14"/>
        <v>6</v>
      </c>
      <c r="BV92" s="123">
        <f>L92+V92+AF92+AP92+AZ92+BJ92</f>
        <v>59994</v>
      </c>
    </row>
    <row r="93" spans="1:74" ht="12.75" hidden="1">
      <c r="A93" s="97">
        <v>10</v>
      </c>
      <c r="B93" s="98"/>
      <c r="C93" s="99">
        <v>9999</v>
      </c>
      <c r="D93" s="100"/>
      <c r="E93" s="100"/>
      <c r="F93" s="100"/>
      <c r="G93" s="100"/>
      <c r="H93" s="100"/>
      <c r="I93" s="100"/>
      <c r="J93" s="100"/>
      <c r="K93" s="100"/>
      <c r="L93" s="172">
        <f t="shared" si="0"/>
        <v>9999</v>
      </c>
      <c r="M93" s="102">
        <v>9999</v>
      </c>
      <c r="N93" s="103"/>
      <c r="O93" s="103"/>
      <c r="P93" s="103"/>
      <c r="Q93" s="103"/>
      <c r="R93" s="103"/>
      <c r="S93" s="103"/>
      <c r="T93" s="103"/>
      <c r="U93" s="103"/>
      <c r="V93" s="104">
        <f t="shared" si="1"/>
        <v>9999</v>
      </c>
      <c r="W93" s="173">
        <v>9999</v>
      </c>
      <c r="X93" s="106"/>
      <c r="Y93" s="106"/>
      <c r="Z93" s="106"/>
      <c r="AA93" s="106"/>
      <c r="AB93" s="106"/>
      <c r="AC93" s="106"/>
      <c r="AD93" s="106"/>
      <c r="AE93" s="106"/>
      <c r="AF93" s="174">
        <f t="shared" si="2"/>
        <v>9999</v>
      </c>
      <c r="AG93" s="108">
        <v>9999</v>
      </c>
      <c r="AH93" s="109"/>
      <c r="AI93" s="109"/>
      <c r="AJ93" s="109"/>
      <c r="AK93" s="109"/>
      <c r="AL93" s="109"/>
      <c r="AM93" s="109"/>
      <c r="AN93" s="109"/>
      <c r="AO93" s="109"/>
      <c r="AP93" s="110">
        <f t="shared" si="3"/>
        <v>9999</v>
      </c>
      <c r="AQ93" s="175">
        <v>9999</v>
      </c>
      <c r="AR93" s="112"/>
      <c r="AS93" s="112"/>
      <c r="AT93" s="112"/>
      <c r="AU93" s="112"/>
      <c r="AV93" s="112"/>
      <c r="AW93" s="112"/>
      <c r="AX93" s="112"/>
      <c r="AY93" s="112"/>
      <c r="AZ93" s="113">
        <f t="shared" si="4"/>
        <v>9999</v>
      </c>
      <c r="BA93" s="114">
        <v>9999</v>
      </c>
      <c r="BB93" s="115"/>
      <c r="BC93" s="115"/>
      <c r="BD93" s="115"/>
      <c r="BE93" s="115"/>
      <c r="BF93" s="115"/>
      <c r="BG93" s="115"/>
      <c r="BH93" s="115"/>
      <c r="BI93" s="115"/>
      <c r="BJ93" s="116">
        <f t="shared" si="5"/>
        <v>9999</v>
      </c>
      <c r="BK93" s="90"/>
      <c r="BL93" s="117">
        <f t="shared" si="6"/>
        <v>0.0012671267126712672</v>
      </c>
      <c r="BM93" s="118">
        <f t="shared" si="7"/>
        <v>0.0021922192219221925</v>
      </c>
      <c r="BN93" s="118">
        <f t="shared" si="8"/>
        <v>0.002089208920892089</v>
      </c>
      <c r="BO93" s="118">
        <f t="shared" si="9"/>
        <v>0.0012261226122612262</v>
      </c>
      <c r="BP93" s="118">
        <f t="shared" si="10"/>
        <v>0.0016781678167816783</v>
      </c>
      <c r="BQ93" s="119">
        <f t="shared" si="11"/>
        <v>0.002473247324732473</v>
      </c>
      <c r="BR93" s="176">
        <f t="shared" si="12"/>
        <v>0.010926092609260927</v>
      </c>
      <c r="BS93" s="121">
        <f t="shared" si="13"/>
        <v>0.00192766440323958</v>
      </c>
      <c r="BT93" s="177">
        <f t="shared" si="14"/>
        <v>6</v>
      </c>
      <c r="BV93" s="123">
        <f>L93+V93+AF93+AP93+AZ93+BJ93</f>
        <v>59994</v>
      </c>
    </row>
    <row r="94" spans="1:74" ht="12.75" hidden="1">
      <c r="A94" s="97">
        <v>11</v>
      </c>
      <c r="B94" s="98"/>
      <c r="C94" s="99">
        <v>9999</v>
      </c>
      <c r="D94" s="100"/>
      <c r="E94" s="100"/>
      <c r="F94" s="100"/>
      <c r="G94" s="100"/>
      <c r="H94" s="100"/>
      <c r="I94" s="100"/>
      <c r="J94" s="100"/>
      <c r="K94" s="100"/>
      <c r="L94" s="172">
        <f t="shared" si="0"/>
        <v>9999</v>
      </c>
      <c r="M94" s="102">
        <v>9999</v>
      </c>
      <c r="N94" s="103"/>
      <c r="O94" s="103"/>
      <c r="P94" s="103"/>
      <c r="Q94" s="103"/>
      <c r="R94" s="103"/>
      <c r="S94" s="103"/>
      <c r="T94" s="103"/>
      <c r="U94" s="103"/>
      <c r="V94" s="104">
        <f t="shared" si="1"/>
        <v>9999</v>
      </c>
      <c r="W94" s="173">
        <v>9999</v>
      </c>
      <c r="X94" s="106"/>
      <c r="Y94" s="106"/>
      <c r="Z94" s="106"/>
      <c r="AA94" s="106"/>
      <c r="AB94" s="106"/>
      <c r="AC94" s="106"/>
      <c r="AD94" s="106"/>
      <c r="AE94" s="106"/>
      <c r="AF94" s="174">
        <f t="shared" si="2"/>
        <v>9999</v>
      </c>
      <c r="AG94" s="108">
        <v>9999</v>
      </c>
      <c r="AH94" s="109"/>
      <c r="AI94" s="109"/>
      <c r="AJ94" s="109"/>
      <c r="AK94" s="109"/>
      <c r="AL94" s="109"/>
      <c r="AM94" s="109"/>
      <c r="AN94" s="109"/>
      <c r="AO94" s="109"/>
      <c r="AP94" s="110">
        <f t="shared" si="3"/>
        <v>9999</v>
      </c>
      <c r="AQ94" s="175">
        <v>9999</v>
      </c>
      <c r="AR94" s="112"/>
      <c r="AS94" s="112"/>
      <c r="AT94" s="112"/>
      <c r="AU94" s="112"/>
      <c r="AV94" s="112"/>
      <c r="AW94" s="112"/>
      <c r="AX94" s="112"/>
      <c r="AY94" s="112"/>
      <c r="AZ94" s="113">
        <f t="shared" si="4"/>
        <v>9999</v>
      </c>
      <c r="BA94" s="114">
        <v>9999</v>
      </c>
      <c r="BB94" s="115"/>
      <c r="BC94" s="115"/>
      <c r="BD94" s="115"/>
      <c r="BE94" s="115"/>
      <c r="BF94" s="115"/>
      <c r="BG94" s="115"/>
      <c r="BH94" s="115"/>
      <c r="BI94" s="115"/>
      <c r="BJ94" s="116">
        <f t="shared" si="5"/>
        <v>9999</v>
      </c>
      <c r="BK94" s="90"/>
      <c r="BL94" s="117">
        <f t="shared" si="6"/>
        <v>0.0012671267126712672</v>
      </c>
      <c r="BM94" s="118">
        <f t="shared" si="7"/>
        <v>0.0021922192219221925</v>
      </c>
      <c r="BN94" s="118">
        <f t="shared" si="8"/>
        <v>0.002089208920892089</v>
      </c>
      <c r="BO94" s="118">
        <f t="shared" si="9"/>
        <v>0.0012261226122612262</v>
      </c>
      <c r="BP94" s="118">
        <f t="shared" si="10"/>
        <v>0.0016781678167816783</v>
      </c>
      <c r="BQ94" s="119">
        <f t="shared" si="11"/>
        <v>0.002473247324732473</v>
      </c>
      <c r="BR94" s="176">
        <f t="shared" si="12"/>
        <v>0.010926092609260927</v>
      </c>
      <c r="BS94" s="121">
        <f t="shared" si="13"/>
        <v>0.00192766440323958</v>
      </c>
      <c r="BT94" s="177">
        <f t="shared" si="14"/>
        <v>6</v>
      </c>
      <c r="BV94" s="123">
        <f>L94+V94+AF94+AP94+AZ94+BJ94</f>
        <v>59994</v>
      </c>
    </row>
    <row r="95" spans="1:74" ht="12.75" hidden="1">
      <c r="A95" s="97">
        <v>12</v>
      </c>
      <c r="B95" s="98"/>
      <c r="C95" s="99">
        <v>9999</v>
      </c>
      <c r="D95" s="100"/>
      <c r="E95" s="100"/>
      <c r="F95" s="100"/>
      <c r="G95" s="100"/>
      <c r="H95" s="100"/>
      <c r="I95" s="100"/>
      <c r="J95" s="100"/>
      <c r="K95" s="100"/>
      <c r="L95" s="172">
        <f t="shared" si="0"/>
        <v>9999</v>
      </c>
      <c r="M95" s="102">
        <v>9999</v>
      </c>
      <c r="N95" s="103"/>
      <c r="O95" s="103"/>
      <c r="P95" s="103"/>
      <c r="Q95" s="103"/>
      <c r="R95" s="103"/>
      <c r="S95" s="103"/>
      <c r="T95" s="103"/>
      <c r="U95" s="103"/>
      <c r="V95" s="104">
        <f t="shared" si="1"/>
        <v>9999</v>
      </c>
      <c r="W95" s="173">
        <v>9999</v>
      </c>
      <c r="X95" s="106"/>
      <c r="Y95" s="106"/>
      <c r="Z95" s="106"/>
      <c r="AA95" s="106"/>
      <c r="AB95" s="106"/>
      <c r="AC95" s="106"/>
      <c r="AD95" s="106"/>
      <c r="AE95" s="106"/>
      <c r="AF95" s="174">
        <f t="shared" si="2"/>
        <v>9999</v>
      </c>
      <c r="AG95" s="108">
        <v>9999</v>
      </c>
      <c r="AH95" s="109"/>
      <c r="AI95" s="109"/>
      <c r="AJ95" s="109"/>
      <c r="AK95" s="109"/>
      <c r="AL95" s="109"/>
      <c r="AM95" s="109"/>
      <c r="AN95" s="109"/>
      <c r="AO95" s="109"/>
      <c r="AP95" s="110">
        <f t="shared" si="3"/>
        <v>9999</v>
      </c>
      <c r="AQ95" s="175">
        <v>9999</v>
      </c>
      <c r="AR95" s="112"/>
      <c r="AS95" s="112"/>
      <c r="AT95" s="112"/>
      <c r="AU95" s="112"/>
      <c r="AV95" s="112"/>
      <c r="AW95" s="112"/>
      <c r="AX95" s="112"/>
      <c r="AY95" s="112"/>
      <c r="AZ95" s="113">
        <f t="shared" si="4"/>
        <v>9999</v>
      </c>
      <c r="BA95" s="114">
        <v>9999</v>
      </c>
      <c r="BB95" s="115"/>
      <c r="BC95" s="115"/>
      <c r="BD95" s="115"/>
      <c r="BE95" s="115"/>
      <c r="BF95" s="115"/>
      <c r="BG95" s="115"/>
      <c r="BH95" s="115"/>
      <c r="BI95" s="115"/>
      <c r="BJ95" s="116">
        <f t="shared" si="5"/>
        <v>9999</v>
      </c>
      <c r="BK95" s="90"/>
      <c r="BL95" s="117">
        <f t="shared" si="6"/>
        <v>0.0012671267126712672</v>
      </c>
      <c r="BM95" s="118">
        <f t="shared" si="7"/>
        <v>0.0021922192219221925</v>
      </c>
      <c r="BN95" s="118">
        <f t="shared" si="8"/>
        <v>0.002089208920892089</v>
      </c>
      <c r="BO95" s="118">
        <f t="shared" si="9"/>
        <v>0.0012261226122612262</v>
      </c>
      <c r="BP95" s="118">
        <f t="shared" si="10"/>
        <v>0.0016781678167816783</v>
      </c>
      <c r="BQ95" s="119">
        <f t="shared" si="11"/>
        <v>0.002473247324732473</v>
      </c>
      <c r="BR95" s="176">
        <f t="shared" si="12"/>
        <v>0.010926092609260927</v>
      </c>
      <c r="BS95" s="121">
        <f t="shared" si="13"/>
        <v>0.00192766440323958</v>
      </c>
      <c r="BT95" s="177">
        <f t="shared" si="14"/>
        <v>6</v>
      </c>
      <c r="BV95" s="123">
        <f>L95+V95+AF95+AP95+AZ95+BJ95</f>
        <v>59994</v>
      </c>
    </row>
    <row r="96" spans="1:74" ht="12.75" hidden="1">
      <c r="A96" s="97">
        <v>13</v>
      </c>
      <c r="B96" s="98"/>
      <c r="C96" s="99">
        <v>9999</v>
      </c>
      <c r="D96" s="100"/>
      <c r="E96" s="100"/>
      <c r="F96" s="100"/>
      <c r="G96" s="100"/>
      <c r="H96" s="100"/>
      <c r="I96" s="100"/>
      <c r="J96" s="100"/>
      <c r="K96" s="100"/>
      <c r="L96" s="172">
        <f t="shared" si="0"/>
        <v>9999</v>
      </c>
      <c r="M96" s="102">
        <v>9999</v>
      </c>
      <c r="N96" s="103"/>
      <c r="O96" s="103"/>
      <c r="P96" s="103"/>
      <c r="Q96" s="103"/>
      <c r="R96" s="103"/>
      <c r="S96" s="103"/>
      <c r="T96" s="103"/>
      <c r="U96" s="103"/>
      <c r="V96" s="104">
        <f t="shared" si="1"/>
        <v>9999</v>
      </c>
      <c r="W96" s="173">
        <v>9999</v>
      </c>
      <c r="X96" s="106"/>
      <c r="Y96" s="106"/>
      <c r="Z96" s="106"/>
      <c r="AA96" s="106"/>
      <c r="AB96" s="106"/>
      <c r="AC96" s="106"/>
      <c r="AD96" s="106"/>
      <c r="AE96" s="106"/>
      <c r="AF96" s="174">
        <f t="shared" si="2"/>
        <v>9999</v>
      </c>
      <c r="AG96" s="108">
        <v>9999</v>
      </c>
      <c r="AH96" s="109"/>
      <c r="AI96" s="109"/>
      <c r="AJ96" s="109"/>
      <c r="AK96" s="109"/>
      <c r="AL96" s="109"/>
      <c r="AM96" s="109"/>
      <c r="AN96" s="109"/>
      <c r="AO96" s="109"/>
      <c r="AP96" s="110">
        <f t="shared" si="3"/>
        <v>9999</v>
      </c>
      <c r="AQ96" s="175">
        <v>9999</v>
      </c>
      <c r="AR96" s="112"/>
      <c r="AS96" s="112"/>
      <c r="AT96" s="112"/>
      <c r="AU96" s="112"/>
      <c r="AV96" s="112"/>
      <c r="AW96" s="112"/>
      <c r="AX96" s="112"/>
      <c r="AY96" s="112"/>
      <c r="AZ96" s="113">
        <f t="shared" si="4"/>
        <v>9999</v>
      </c>
      <c r="BA96" s="114">
        <v>9999</v>
      </c>
      <c r="BB96" s="115"/>
      <c r="BC96" s="115"/>
      <c r="BD96" s="115"/>
      <c r="BE96" s="115"/>
      <c r="BF96" s="115"/>
      <c r="BG96" s="115"/>
      <c r="BH96" s="115"/>
      <c r="BI96" s="115"/>
      <c r="BJ96" s="116">
        <f t="shared" si="5"/>
        <v>9999</v>
      </c>
      <c r="BK96" s="90"/>
      <c r="BL96" s="117">
        <f t="shared" si="6"/>
        <v>0.0012671267126712672</v>
      </c>
      <c r="BM96" s="118">
        <f t="shared" si="7"/>
        <v>0.0021922192219221925</v>
      </c>
      <c r="BN96" s="118">
        <f t="shared" si="8"/>
        <v>0.002089208920892089</v>
      </c>
      <c r="BO96" s="118">
        <f t="shared" si="9"/>
        <v>0.0012261226122612262</v>
      </c>
      <c r="BP96" s="118">
        <f t="shared" si="10"/>
        <v>0.0016781678167816783</v>
      </c>
      <c r="BQ96" s="119">
        <f t="shared" si="11"/>
        <v>0.002473247324732473</v>
      </c>
      <c r="BR96" s="176">
        <f t="shared" si="12"/>
        <v>0.010926092609260927</v>
      </c>
      <c r="BS96" s="121">
        <f t="shared" si="13"/>
        <v>0.00192766440323958</v>
      </c>
      <c r="BT96" s="177">
        <f t="shared" si="14"/>
        <v>6</v>
      </c>
      <c r="BV96" s="123">
        <f>L96+V96+AF96+AP96+AZ96+BJ96</f>
        <v>59994</v>
      </c>
    </row>
    <row r="97" spans="1:74" ht="12.75" hidden="1">
      <c r="A97" s="97">
        <v>14</v>
      </c>
      <c r="B97" s="98"/>
      <c r="C97" s="99">
        <v>9999</v>
      </c>
      <c r="D97" s="100"/>
      <c r="E97" s="100"/>
      <c r="F97" s="100"/>
      <c r="G97" s="100"/>
      <c r="H97" s="100"/>
      <c r="I97" s="100"/>
      <c r="J97" s="100"/>
      <c r="K97" s="100"/>
      <c r="L97" s="172">
        <f t="shared" si="0"/>
        <v>9999</v>
      </c>
      <c r="M97" s="102">
        <v>9999</v>
      </c>
      <c r="N97" s="103"/>
      <c r="O97" s="103"/>
      <c r="P97" s="103"/>
      <c r="Q97" s="103"/>
      <c r="R97" s="103"/>
      <c r="S97" s="103"/>
      <c r="T97" s="103"/>
      <c r="U97" s="103"/>
      <c r="V97" s="104">
        <f t="shared" si="1"/>
        <v>9999</v>
      </c>
      <c r="W97" s="173">
        <v>9999</v>
      </c>
      <c r="X97" s="106"/>
      <c r="Y97" s="106"/>
      <c r="Z97" s="106"/>
      <c r="AA97" s="106"/>
      <c r="AB97" s="106"/>
      <c r="AC97" s="106"/>
      <c r="AD97" s="106"/>
      <c r="AE97" s="106"/>
      <c r="AF97" s="174">
        <f t="shared" si="2"/>
        <v>9999</v>
      </c>
      <c r="AG97" s="108">
        <v>9999</v>
      </c>
      <c r="AH97" s="109"/>
      <c r="AI97" s="109"/>
      <c r="AJ97" s="109"/>
      <c r="AK97" s="109"/>
      <c r="AL97" s="109"/>
      <c r="AM97" s="109"/>
      <c r="AN97" s="109"/>
      <c r="AO97" s="109"/>
      <c r="AP97" s="110">
        <f t="shared" si="3"/>
        <v>9999</v>
      </c>
      <c r="AQ97" s="175">
        <v>9999</v>
      </c>
      <c r="AR97" s="112"/>
      <c r="AS97" s="112"/>
      <c r="AT97" s="112"/>
      <c r="AU97" s="112"/>
      <c r="AV97" s="112"/>
      <c r="AW97" s="112"/>
      <c r="AX97" s="112"/>
      <c r="AY97" s="112"/>
      <c r="AZ97" s="113">
        <f t="shared" si="4"/>
        <v>9999</v>
      </c>
      <c r="BA97" s="114">
        <v>9999</v>
      </c>
      <c r="BB97" s="115"/>
      <c r="BC97" s="115"/>
      <c r="BD97" s="115"/>
      <c r="BE97" s="115"/>
      <c r="BF97" s="115"/>
      <c r="BG97" s="115"/>
      <c r="BH97" s="115"/>
      <c r="BI97" s="115"/>
      <c r="BJ97" s="116">
        <f t="shared" si="5"/>
        <v>9999</v>
      </c>
      <c r="BK97" s="90"/>
      <c r="BL97" s="117">
        <f t="shared" si="6"/>
        <v>0.0012671267126712672</v>
      </c>
      <c r="BM97" s="118">
        <f t="shared" si="7"/>
        <v>0.0021922192219221925</v>
      </c>
      <c r="BN97" s="118">
        <f t="shared" si="8"/>
        <v>0.002089208920892089</v>
      </c>
      <c r="BO97" s="118">
        <f t="shared" si="9"/>
        <v>0.0012261226122612262</v>
      </c>
      <c r="BP97" s="118">
        <f t="shared" si="10"/>
        <v>0.0016781678167816783</v>
      </c>
      <c r="BQ97" s="119">
        <f t="shared" si="11"/>
        <v>0.002473247324732473</v>
      </c>
      <c r="BR97" s="176">
        <f t="shared" si="12"/>
        <v>0.010926092609260927</v>
      </c>
      <c r="BS97" s="121">
        <f t="shared" si="13"/>
        <v>0.00192766440323958</v>
      </c>
      <c r="BT97" s="177">
        <f t="shared" si="14"/>
        <v>6</v>
      </c>
      <c r="BV97" s="123">
        <f>L97+V97+AF97+AP97+AZ97+BJ97</f>
        <v>59994</v>
      </c>
    </row>
    <row r="98" spans="1:74" ht="12.75" hidden="1">
      <c r="A98" s="97">
        <v>15</v>
      </c>
      <c r="B98" s="98"/>
      <c r="C98" s="99">
        <v>9999</v>
      </c>
      <c r="D98" s="100"/>
      <c r="E98" s="100"/>
      <c r="F98" s="100"/>
      <c r="G98" s="100"/>
      <c r="H98" s="100"/>
      <c r="I98" s="100"/>
      <c r="J98" s="100"/>
      <c r="K98" s="100"/>
      <c r="L98" s="172">
        <f t="shared" si="0"/>
        <v>9999</v>
      </c>
      <c r="M98" s="102">
        <v>9999</v>
      </c>
      <c r="N98" s="103"/>
      <c r="O98" s="103"/>
      <c r="P98" s="103"/>
      <c r="Q98" s="103"/>
      <c r="R98" s="103"/>
      <c r="S98" s="103"/>
      <c r="T98" s="103"/>
      <c r="U98" s="103"/>
      <c r="V98" s="104">
        <f t="shared" si="1"/>
        <v>9999</v>
      </c>
      <c r="W98" s="173">
        <v>9999</v>
      </c>
      <c r="X98" s="106"/>
      <c r="Y98" s="106"/>
      <c r="Z98" s="106"/>
      <c r="AA98" s="106"/>
      <c r="AB98" s="106"/>
      <c r="AC98" s="106"/>
      <c r="AD98" s="106"/>
      <c r="AE98" s="106"/>
      <c r="AF98" s="174">
        <f t="shared" si="2"/>
        <v>9999</v>
      </c>
      <c r="AG98" s="108">
        <v>9999</v>
      </c>
      <c r="AH98" s="109"/>
      <c r="AI98" s="109"/>
      <c r="AJ98" s="109"/>
      <c r="AK98" s="109"/>
      <c r="AL98" s="109"/>
      <c r="AM98" s="109"/>
      <c r="AN98" s="109"/>
      <c r="AO98" s="109"/>
      <c r="AP98" s="110">
        <f t="shared" si="3"/>
        <v>9999</v>
      </c>
      <c r="AQ98" s="175">
        <v>9999</v>
      </c>
      <c r="AR98" s="112"/>
      <c r="AS98" s="112"/>
      <c r="AT98" s="112"/>
      <c r="AU98" s="112"/>
      <c r="AV98" s="112"/>
      <c r="AW98" s="112"/>
      <c r="AX98" s="112"/>
      <c r="AY98" s="112"/>
      <c r="AZ98" s="113">
        <f t="shared" si="4"/>
        <v>9999</v>
      </c>
      <c r="BA98" s="114">
        <v>9999</v>
      </c>
      <c r="BB98" s="115"/>
      <c r="BC98" s="115"/>
      <c r="BD98" s="115"/>
      <c r="BE98" s="115"/>
      <c r="BF98" s="115"/>
      <c r="BG98" s="115"/>
      <c r="BH98" s="115"/>
      <c r="BI98" s="115"/>
      <c r="BJ98" s="116">
        <f t="shared" si="5"/>
        <v>9999</v>
      </c>
      <c r="BK98" s="90"/>
      <c r="BL98" s="117">
        <f t="shared" si="6"/>
        <v>0.0012671267126712672</v>
      </c>
      <c r="BM98" s="118">
        <f t="shared" si="7"/>
        <v>0.0021922192219221925</v>
      </c>
      <c r="BN98" s="118">
        <f t="shared" si="8"/>
        <v>0.002089208920892089</v>
      </c>
      <c r="BO98" s="118">
        <f t="shared" si="9"/>
        <v>0.0012261226122612262</v>
      </c>
      <c r="BP98" s="118">
        <f t="shared" si="10"/>
        <v>0.0016781678167816783</v>
      </c>
      <c r="BQ98" s="119">
        <f t="shared" si="11"/>
        <v>0.002473247324732473</v>
      </c>
      <c r="BR98" s="176">
        <f t="shared" si="12"/>
        <v>0.010926092609260927</v>
      </c>
      <c r="BS98" s="121">
        <f t="shared" si="13"/>
        <v>0.00192766440323958</v>
      </c>
      <c r="BT98" s="177">
        <f t="shared" si="14"/>
        <v>6</v>
      </c>
      <c r="BV98" s="123">
        <f>L98+V98+AF98+AP98+AZ98+BJ98</f>
        <v>59994</v>
      </c>
    </row>
    <row r="99" spans="1:74" ht="12.75" hidden="1">
      <c r="A99" s="97">
        <v>16</v>
      </c>
      <c r="B99" s="98"/>
      <c r="C99" s="99">
        <v>9999</v>
      </c>
      <c r="D99" s="100"/>
      <c r="E99" s="100"/>
      <c r="F99" s="100"/>
      <c r="G99" s="100"/>
      <c r="H99" s="100"/>
      <c r="I99" s="100"/>
      <c r="J99" s="100"/>
      <c r="K99" s="100"/>
      <c r="L99" s="172">
        <f t="shared" si="0"/>
        <v>9999</v>
      </c>
      <c r="M99" s="102">
        <v>9999</v>
      </c>
      <c r="N99" s="103"/>
      <c r="O99" s="103"/>
      <c r="P99" s="103"/>
      <c r="Q99" s="103"/>
      <c r="R99" s="103"/>
      <c r="S99" s="103"/>
      <c r="T99" s="103"/>
      <c r="U99" s="103"/>
      <c r="V99" s="104">
        <f t="shared" si="1"/>
        <v>9999</v>
      </c>
      <c r="W99" s="173">
        <v>9999</v>
      </c>
      <c r="X99" s="106"/>
      <c r="Y99" s="106"/>
      <c r="Z99" s="106"/>
      <c r="AA99" s="106"/>
      <c r="AB99" s="106"/>
      <c r="AC99" s="106"/>
      <c r="AD99" s="106"/>
      <c r="AE99" s="106"/>
      <c r="AF99" s="174">
        <f t="shared" si="2"/>
        <v>9999</v>
      </c>
      <c r="AG99" s="108">
        <v>9999</v>
      </c>
      <c r="AH99" s="109"/>
      <c r="AI99" s="109"/>
      <c r="AJ99" s="109"/>
      <c r="AK99" s="109"/>
      <c r="AL99" s="109"/>
      <c r="AM99" s="109"/>
      <c r="AN99" s="109"/>
      <c r="AO99" s="109"/>
      <c r="AP99" s="110">
        <f t="shared" si="3"/>
        <v>9999</v>
      </c>
      <c r="AQ99" s="175">
        <v>9999</v>
      </c>
      <c r="AR99" s="112"/>
      <c r="AS99" s="112"/>
      <c r="AT99" s="112"/>
      <c r="AU99" s="112"/>
      <c r="AV99" s="112"/>
      <c r="AW99" s="112"/>
      <c r="AX99" s="112"/>
      <c r="AY99" s="112"/>
      <c r="AZ99" s="113">
        <f t="shared" si="4"/>
        <v>9999</v>
      </c>
      <c r="BA99" s="114">
        <v>9999</v>
      </c>
      <c r="BB99" s="115"/>
      <c r="BC99" s="115"/>
      <c r="BD99" s="115"/>
      <c r="BE99" s="115"/>
      <c r="BF99" s="115"/>
      <c r="BG99" s="115"/>
      <c r="BH99" s="115"/>
      <c r="BI99" s="115"/>
      <c r="BJ99" s="116">
        <f t="shared" si="5"/>
        <v>9999</v>
      </c>
      <c r="BK99" s="90"/>
      <c r="BL99" s="117">
        <f t="shared" si="6"/>
        <v>0.0012671267126712672</v>
      </c>
      <c r="BM99" s="118">
        <f t="shared" si="7"/>
        <v>0.0021922192219221925</v>
      </c>
      <c r="BN99" s="118">
        <f t="shared" si="8"/>
        <v>0.002089208920892089</v>
      </c>
      <c r="BO99" s="118">
        <f t="shared" si="9"/>
        <v>0.0012261226122612262</v>
      </c>
      <c r="BP99" s="118">
        <f t="shared" si="10"/>
        <v>0.0016781678167816783</v>
      </c>
      <c r="BQ99" s="119">
        <f t="shared" si="11"/>
        <v>0.002473247324732473</v>
      </c>
      <c r="BR99" s="176">
        <f t="shared" si="12"/>
        <v>0.010926092609260927</v>
      </c>
      <c r="BS99" s="121">
        <f t="shared" si="13"/>
        <v>0.00192766440323958</v>
      </c>
      <c r="BT99" s="177">
        <f t="shared" si="14"/>
        <v>6</v>
      </c>
      <c r="BV99" s="123">
        <f>L99+V99+AF99+AP99+AZ99+BJ99</f>
        <v>59994</v>
      </c>
    </row>
    <row r="100" spans="1:74" ht="12.75" hidden="1">
      <c r="A100" s="97">
        <v>17</v>
      </c>
      <c r="B100" s="98"/>
      <c r="C100" s="99">
        <v>9999</v>
      </c>
      <c r="D100" s="100"/>
      <c r="E100" s="100"/>
      <c r="F100" s="100"/>
      <c r="G100" s="100"/>
      <c r="H100" s="100"/>
      <c r="I100" s="100"/>
      <c r="J100" s="100"/>
      <c r="K100" s="100"/>
      <c r="L100" s="172">
        <f t="shared" si="0"/>
        <v>9999</v>
      </c>
      <c r="M100" s="102">
        <v>9999</v>
      </c>
      <c r="N100" s="103"/>
      <c r="O100" s="103"/>
      <c r="P100" s="103"/>
      <c r="Q100" s="103"/>
      <c r="R100" s="103"/>
      <c r="S100" s="103"/>
      <c r="T100" s="103"/>
      <c r="U100" s="103"/>
      <c r="V100" s="104">
        <f t="shared" si="1"/>
        <v>9999</v>
      </c>
      <c r="W100" s="173">
        <v>9999</v>
      </c>
      <c r="X100" s="106"/>
      <c r="Y100" s="106"/>
      <c r="Z100" s="106"/>
      <c r="AA100" s="106"/>
      <c r="AB100" s="106"/>
      <c r="AC100" s="106"/>
      <c r="AD100" s="106"/>
      <c r="AE100" s="106"/>
      <c r="AF100" s="174">
        <f t="shared" si="2"/>
        <v>9999</v>
      </c>
      <c r="AG100" s="108">
        <v>9999</v>
      </c>
      <c r="AH100" s="109"/>
      <c r="AI100" s="109"/>
      <c r="AJ100" s="109"/>
      <c r="AK100" s="109"/>
      <c r="AL100" s="109"/>
      <c r="AM100" s="109"/>
      <c r="AN100" s="109"/>
      <c r="AO100" s="109"/>
      <c r="AP100" s="110">
        <f t="shared" si="3"/>
        <v>9999</v>
      </c>
      <c r="AQ100" s="175">
        <v>9999</v>
      </c>
      <c r="AR100" s="112"/>
      <c r="AS100" s="112"/>
      <c r="AT100" s="112"/>
      <c r="AU100" s="112"/>
      <c r="AV100" s="112"/>
      <c r="AW100" s="112"/>
      <c r="AX100" s="112"/>
      <c r="AY100" s="112"/>
      <c r="AZ100" s="113">
        <f t="shared" si="4"/>
        <v>9999</v>
      </c>
      <c r="BA100" s="114">
        <v>9999</v>
      </c>
      <c r="BB100" s="115"/>
      <c r="BC100" s="115"/>
      <c r="BD100" s="115"/>
      <c r="BE100" s="115"/>
      <c r="BF100" s="115"/>
      <c r="BG100" s="115"/>
      <c r="BH100" s="115"/>
      <c r="BI100" s="115"/>
      <c r="BJ100" s="116">
        <f t="shared" si="5"/>
        <v>9999</v>
      </c>
      <c r="BK100" s="90"/>
      <c r="BL100" s="117">
        <f t="shared" si="6"/>
        <v>0.0012671267126712672</v>
      </c>
      <c r="BM100" s="118">
        <f t="shared" si="7"/>
        <v>0.0021922192219221925</v>
      </c>
      <c r="BN100" s="118">
        <f t="shared" si="8"/>
        <v>0.002089208920892089</v>
      </c>
      <c r="BO100" s="118">
        <f t="shared" si="9"/>
        <v>0.0012261226122612262</v>
      </c>
      <c r="BP100" s="118">
        <f t="shared" si="10"/>
        <v>0.0016781678167816783</v>
      </c>
      <c r="BQ100" s="119">
        <f t="shared" si="11"/>
        <v>0.002473247324732473</v>
      </c>
      <c r="BR100" s="176">
        <f t="shared" si="12"/>
        <v>0.010926092609260927</v>
      </c>
      <c r="BS100" s="121">
        <f t="shared" si="13"/>
        <v>0.00192766440323958</v>
      </c>
      <c r="BT100" s="177">
        <f t="shared" si="14"/>
        <v>6</v>
      </c>
      <c r="BV100" s="123">
        <f>L100+V100+AF100+AP100+AZ100+BJ100</f>
        <v>59994</v>
      </c>
    </row>
    <row r="101" spans="1:74" ht="12.75" hidden="1">
      <c r="A101" s="97">
        <v>18</v>
      </c>
      <c r="B101" s="98"/>
      <c r="C101" s="99">
        <v>9999</v>
      </c>
      <c r="D101" s="100"/>
      <c r="E101" s="100"/>
      <c r="F101" s="100"/>
      <c r="G101" s="100"/>
      <c r="H101" s="100"/>
      <c r="I101" s="100"/>
      <c r="J101" s="100"/>
      <c r="K101" s="100"/>
      <c r="L101" s="172">
        <f t="shared" si="0"/>
        <v>9999</v>
      </c>
      <c r="M101" s="102">
        <v>9999</v>
      </c>
      <c r="N101" s="103"/>
      <c r="O101" s="103"/>
      <c r="P101" s="103"/>
      <c r="Q101" s="103"/>
      <c r="R101" s="103"/>
      <c r="S101" s="103"/>
      <c r="T101" s="103"/>
      <c r="U101" s="103"/>
      <c r="V101" s="104">
        <f t="shared" si="1"/>
        <v>9999</v>
      </c>
      <c r="W101" s="173">
        <v>9999</v>
      </c>
      <c r="X101" s="106"/>
      <c r="Y101" s="106"/>
      <c r="Z101" s="106"/>
      <c r="AA101" s="106"/>
      <c r="AB101" s="106"/>
      <c r="AC101" s="106"/>
      <c r="AD101" s="106"/>
      <c r="AE101" s="106"/>
      <c r="AF101" s="174">
        <f t="shared" si="2"/>
        <v>9999</v>
      </c>
      <c r="AG101" s="108">
        <v>9999</v>
      </c>
      <c r="AH101" s="109"/>
      <c r="AI101" s="109"/>
      <c r="AJ101" s="109"/>
      <c r="AK101" s="109"/>
      <c r="AL101" s="109"/>
      <c r="AM101" s="109"/>
      <c r="AN101" s="109"/>
      <c r="AO101" s="109"/>
      <c r="AP101" s="110">
        <f t="shared" si="3"/>
        <v>9999</v>
      </c>
      <c r="AQ101" s="175">
        <v>9999</v>
      </c>
      <c r="AR101" s="112"/>
      <c r="AS101" s="112"/>
      <c r="AT101" s="112"/>
      <c r="AU101" s="112"/>
      <c r="AV101" s="112"/>
      <c r="AW101" s="112"/>
      <c r="AX101" s="112"/>
      <c r="AY101" s="112"/>
      <c r="AZ101" s="113">
        <f t="shared" si="4"/>
        <v>9999</v>
      </c>
      <c r="BA101" s="114">
        <v>9999</v>
      </c>
      <c r="BB101" s="115"/>
      <c r="BC101" s="115"/>
      <c r="BD101" s="115"/>
      <c r="BE101" s="115"/>
      <c r="BF101" s="115"/>
      <c r="BG101" s="115"/>
      <c r="BH101" s="115"/>
      <c r="BI101" s="115"/>
      <c r="BJ101" s="116">
        <f t="shared" si="5"/>
        <v>9999</v>
      </c>
      <c r="BK101" s="90"/>
      <c r="BL101" s="117">
        <f t="shared" si="6"/>
        <v>0.0012671267126712672</v>
      </c>
      <c r="BM101" s="118">
        <f t="shared" si="7"/>
        <v>0.0021922192219221925</v>
      </c>
      <c r="BN101" s="118">
        <f t="shared" si="8"/>
        <v>0.002089208920892089</v>
      </c>
      <c r="BO101" s="118">
        <f t="shared" si="9"/>
        <v>0.0012261226122612262</v>
      </c>
      <c r="BP101" s="118">
        <f t="shared" si="10"/>
        <v>0.0016781678167816783</v>
      </c>
      <c r="BQ101" s="119">
        <f t="shared" si="11"/>
        <v>0.002473247324732473</v>
      </c>
      <c r="BR101" s="176">
        <f t="shared" si="12"/>
        <v>0.010926092609260927</v>
      </c>
      <c r="BS101" s="121">
        <f t="shared" si="13"/>
        <v>0.00192766440323958</v>
      </c>
      <c r="BT101" s="177">
        <f t="shared" si="14"/>
        <v>6</v>
      </c>
      <c r="BV101" s="123">
        <f>L101+V101+AF101+AP101+AZ101+BJ101</f>
        <v>59994</v>
      </c>
    </row>
    <row r="102" spans="1:74" ht="12.75" hidden="1">
      <c r="A102" s="97">
        <v>19</v>
      </c>
      <c r="B102" s="125"/>
      <c r="C102" s="99">
        <v>9999</v>
      </c>
      <c r="D102" s="100"/>
      <c r="E102" s="100"/>
      <c r="F102" s="100"/>
      <c r="G102" s="100"/>
      <c r="H102" s="100"/>
      <c r="I102" s="100"/>
      <c r="J102" s="100"/>
      <c r="K102" s="100"/>
      <c r="L102" s="172">
        <f t="shared" si="0"/>
        <v>9999</v>
      </c>
      <c r="M102" s="102">
        <v>9999</v>
      </c>
      <c r="N102" s="103"/>
      <c r="O102" s="103"/>
      <c r="P102" s="103"/>
      <c r="Q102" s="103"/>
      <c r="R102" s="103"/>
      <c r="S102" s="103"/>
      <c r="T102" s="103"/>
      <c r="U102" s="103"/>
      <c r="V102" s="104">
        <f t="shared" si="1"/>
        <v>9999</v>
      </c>
      <c r="W102" s="173">
        <v>9999</v>
      </c>
      <c r="X102" s="106"/>
      <c r="Y102" s="106"/>
      <c r="Z102" s="106"/>
      <c r="AA102" s="106"/>
      <c r="AB102" s="106"/>
      <c r="AC102" s="106"/>
      <c r="AD102" s="106"/>
      <c r="AE102" s="106"/>
      <c r="AF102" s="174">
        <f t="shared" si="2"/>
        <v>9999</v>
      </c>
      <c r="AG102" s="108">
        <v>9999</v>
      </c>
      <c r="AH102" s="109"/>
      <c r="AI102" s="109"/>
      <c r="AJ102" s="109"/>
      <c r="AK102" s="109"/>
      <c r="AL102" s="109"/>
      <c r="AM102" s="109"/>
      <c r="AN102" s="109"/>
      <c r="AO102" s="109"/>
      <c r="AP102" s="110">
        <f t="shared" si="3"/>
        <v>9999</v>
      </c>
      <c r="AQ102" s="175">
        <v>9999</v>
      </c>
      <c r="AR102" s="112"/>
      <c r="AS102" s="112"/>
      <c r="AT102" s="112"/>
      <c r="AU102" s="112"/>
      <c r="AV102" s="112"/>
      <c r="AW102" s="112"/>
      <c r="AX102" s="112"/>
      <c r="AY102" s="112"/>
      <c r="AZ102" s="113">
        <f t="shared" si="4"/>
        <v>9999</v>
      </c>
      <c r="BA102" s="114">
        <v>9999</v>
      </c>
      <c r="BB102" s="115"/>
      <c r="BC102" s="115"/>
      <c r="BD102" s="115"/>
      <c r="BE102" s="115"/>
      <c r="BF102" s="115"/>
      <c r="BG102" s="115"/>
      <c r="BH102" s="115"/>
      <c r="BI102" s="115"/>
      <c r="BJ102" s="116">
        <f t="shared" si="5"/>
        <v>9999</v>
      </c>
      <c r="BK102" s="90"/>
      <c r="BL102" s="117">
        <f t="shared" si="6"/>
        <v>0.0012671267126712672</v>
      </c>
      <c r="BM102" s="118">
        <f t="shared" si="7"/>
        <v>0.0021922192219221925</v>
      </c>
      <c r="BN102" s="118">
        <f t="shared" si="8"/>
        <v>0.002089208920892089</v>
      </c>
      <c r="BO102" s="118">
        <f t="shared" si="9"/>
        <v>0.0012261226122612262</v>
      </c>
      <c r="BP102" s="118">
        <f t="shared" si="10"/>
        <v>0.0016781678167816783</v>
      </c>
      <c r="BQ102" s="119">
        <f t="shared" si="11"/>
        <v>0.002473247324732473</v>
      </c>
      <c r="BR102" s="176">
        <f t="shared" si="12"/>
        <v>0.010926092609260927</v>
      </c>
      <c r="BS102" s="121">
        <f t="shared" si="13"/>
        <v>0.00192766440323958</v>
      </c>
      <c r="BT102" s="177">
        <f t="shared" si="14"/>
        <v>6</v>
      </c>
      <c r="BV102" s="123">
        <f>L102+V102+AF102+AP102+AZ102+BJ102</f>
        <v>59994</v>
      </c>
    </row>
    <row r="103" spans="1:74" ht="12.75" hidden="1">
      <c r="A103" s="97">
        <v>20</v>
      </c>
      <c r="B103" s="98"/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72">
        <f t="shared" si="0"/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t="shared" si="1"/>
        <v>9999</v>
      </c>
      <c r="W103" s="173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74">
        <f t="shared" si="2"/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t="shared" si="3"/>
        <v>9999</v>
      </c>
      <c r="AQ103" s="175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t="shared" si="4"/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t="shared" si="5"/>
        <v>9999</v>
      </c>
      <c r="BK103" s="90"/>
      <c r="BL103" s="117">
        <f t="shared" si="6"/>
        <v>0.0012671267126712672</v>
      </c>
      <c r="BM103" s="118">
        <f t="shared" si="7"/>
        <v>0.0021922192219221925</v>
      </c>
      <c r="BN103" s="118">
        <f t="shared" si="8"/>
        <v>0.002089208920892089</v>
      </c>
      <c r="BO103" s="118">
        <f t="shared" si="9"/>
        <v>0.0012261226122612262</v>
      </c>
      <c r="BP103" s="118">
        <f t="shared" si="10"/>
        <v>0.0016781678167816783</v>
      </c>
      <c r="BQ103" s="119">
        <f t="shared" si="11"/>
        <v>0.002473247324732473</v>
      </c>
      <c r="BR103" s="176">
        <f t="shared" si="12"/>
        <v>0.010926092609260927</v>
      </c>
      <c r="BS103" s="121">
        <f t="shared" si="13"/>
        <v>0.00192766440323958</v>
      </c>
      <c r="BT103" s="177">
        <f t="shared" si="14"/>
        <v>6</v>
      </c>
      <c r="BV103" s="123">
        <f>L103+V103+AF103+AP103+AZ103+BJ103</f>
        <v>59994</v>
      </c>
    </row>
    <row r="104" spans="1:74" ht="12.75" hidden="1">
      <c r="A104" s="97">
        <v>21</v>
      </c>
      <c r="B104" s="98" t="s">
        <v>37</v>
      </c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72">
        <f t="shared" si="0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1"/>
        <v>9999</v>
      </c>
      <c r="W104" s="173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74">
        <f t="shared" si="2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3"/>
        <v>9999</v>
      </c>
      <c r="AQ104" s="175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4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5"/>
        <v>9999</v>
      </c>
      <c r="BK104" s="90"/>
      <c r="BL104" s="117">
        <f t="shared" si="6"/>
        <v>0.0012671267126712672</v>
      </c>
      <c r="BM104" s="118">
        <f t="shared" si="7"/>
        <v>0.0021922192219221925</v>
      </c>
      <c r="BN104" s="118">
        <f t="shared" si="8"/>
        <v>0.002089208920892089</v>
      </c>
      <c r="BO104" s="118">
        <f t="shared" si="9"/>
        <v>0.0012261226122612262</v>
      </c>
      <c r="BP104" s="118">
        <f t="shared" si="10"/>
        <v>0.0016781678167816783</v>
      </c>
      <c r="BQ104" s="119">
        <f t="shared" si="11"/>
        <v>0.002473247324732473</v>
      </c>
      <c r="BR104" s="176">
        <f t="shared" si="12"/>
        <v>0.010926092609260927</v>
      </c>
      <c r="BS104" s="121">
        <f t="shared" si="13"/>
        <v>0.00192766440323958</v>
      </c>
      <c r="BT104" s="177">
        <f t="shared" si="14"/>
        <v>6</v>
      </c>
      <c r="BV104" s="123">
        <f>L104+V104+AF104+AP104+AZ104+BJ104</f>
        <v>59994</v>
      </c>
    </row>
    <row r="105" spans="1:74" ht="12.75" hidden="1">
      <c r="A105" s="97">
        <v>22</v>
      </c>
      <c r="B105" s="98" t="s">
        <v>37</v>
      </c>
      <c r="C105" s="99">
        <v>9999</v>
      </c>
      <c r="D105" s="100"/>
      <c r="E105" s="100"/>
      <c r="F105" s="100"/>
      <c r="G105" s="100"/>
      <c r="H105" s="100"/>
      <c r="I105" s="100"/>
      <c r="J105" s="100"/>
      <c r="K105" s="100"/>
      <c r="L105" s="172">
        <f t="shared" si="0"/>
        <v>9999</v>
      </c>
      <c r="M105" s="102">
        <v>9999</v>
      </c>
      <c r="N105" s="103"/>
      <c r="O105" s="103"/>
      <c r="P105" s="103"/>
      <c r="Q105" s="103"/>
      <c r="R105" s="103"/>
      <c r="S105" s="103"/>
      <c r="T105" s="103"/>
      <c r="U105" s="103"/>
      <c r="V105" s="104">
        <f t="shared" si="1"/>
        <v>9999</v>
      </c>
      <c r="W105" s="173">
        <v>9999</v>
      </c>
      <c r="X105" s="106"/>
      <c r="Y105" s="106"/>
      <c r="Z105" s="106"/>
      <c r="AA105" s="106"/>
      <c r="AB105" s="106"/>
      <c r="AC105" s="106"/>
      <c r="AD105" s="106"/>
      <c r="AE105" s="106"/>
      <c r="AF105" s="174">
        <f t="shared" si="2"/>
        <v>9999</v>
      </c>
      <c r="AG105" s="108">
        <v>9999</v>
      </c>
      <c r="AH105" s="109"/>
      <c r="AI105" s="109"/>
      <c r="AJ105" s="109"/>
      <c r="AK105" s="109"/>
      <c r="AL105" s="109"/>
      <c r="AM105" s="109"/>
      <c r="AN105" s="109"/>
      <c r="AO105" s="109"/>
      <c r="AP105" s="110">
        <f t="shared" si="3"/>
        <v>9999</v>
      </c>
      <c r="AQ105" s="175">
        <v>9999</v>
      </c>
      <c r="AR105" s="112"/>
      <c r="AS105" s="112"/>
      <c r="AT105" s="112"/>
      <c r="AU105" s="112"/>
      <c r="AV105" s="112"/>
      <c r="AW105" s="112"/>
      <c r="AX105" s="112"/>
      <c r="AY105" s="112"/>
      <c r="AZ105" s="113">
        <f t="shared" si="4"/>
        <v>9999</v>
      </c>
      <c r="BA105" s="114">
        <v>9999</v>
      </c>
      <c r="BB105" s="115"/>
      <c r="BC105" s="115"/>
      <c r="BD105" s="115"/>
      <c r="BE105" s="115"/>
      <c r="BF105" s="115"/>
      <c r="BG105" s="115"/>
      <c r="BH105" s="115"/>
      <c r="BI105" s="115"/>
      <c r="BJ105" s="116">
        <f t="shared" si="5"/>
        <v>9999</v>
      </c>
      <c r="BK105" s="90"/>
      <c r="BL105" s="117">
        <f t="shared" si="6"/>
        <v>0.0012671267126712672</v>
      </c>
      <c r="BM105" s="118">
        <f t="shared" si="7"/>
        <v>0.0021922192219221925</v>
      </c>
      <c r="BN105" s="118">
        <f t="shared" si="8"/>
        <v>0.002089208920892089</v>
      </c>
      <c r="BO105" s="118">
        <f t="shared" si="9"/>
        <v>0.0012261226122612262</v>
      </c>
      <c r="BP105" s="118">
        <f t="shared" si="10"/>
        <v>0.0016781678167816783</v>
      </c>
      <c r="BQ105" s="119">
        <f t="shared" si="11"/>
        <v>0.002473247324732473</v>
      </c>
      <c r="BR105" s="176">
        <f t="shared" si="12"/>
        <v>0.010926092609260927</v>
      </c>
      <c r="BS105" s="121">
        <f t="shared" si="13"/>
        <v>0.00192766440323958</v>
      </c>
      <c r="BT105" s="177">
        <f t="shared" si="14"/>
        <v>6</v>
      </c>
      <c r="BV105" s="123">
        <f>L105+V105+AF105+AP105+AZ105+BJ105</f>
        <v>59994</v>
      </c>
    </row>
    <row r="106" spans="1:74" ht="12.75" hidden="1">
      <c r="A106" s="126">
        <v>23</v>
      </c>
      <c r="B106" s="127" t="s">
        <v>37</v>
      </c>
      <c r="C106" s="128">
        <v>9999</v>
      </c>
      <c r="D106" s="129"/>
      <c r="E106" s="129"/>
      <c r="F106" s="129"/>
      <c r="G106" s="129"/>
      <c r="H106" s="129"/>
      <c r="I106" s="129"/>
      <c r="J106" s="129"/>
      <c r="K106" s="129"/>
      <c r="L106" s="178">
        <f t="shared" si="0"/>
        <v>9999</v>
      </c>
      <c r="M106" s="131">
        <v>9999</v>
      </c>
      <c r="N106" s="132"/>
      <c r="O106" s="132"/>
      <c r="P106" s="132"/>
      <c r="Q106" s="132"/>
      <c r="R106" s="132"/>
      <c r="S106" s="132"/>
      <c r="T106" s="132"/>
      <c r="U106" s="132"/>
      <c r="V106" s="133">
        <f t="shared" si="1"/>
        <v>9999</v>
      </c>
      <c r="W106" s="179">
        <v>9999</v>
      </c>
      <c r="X106" s="135"/>
      <c r="Y106" s="135"/>
      <c r="Z106" s="135"/>
      <c r="AA106" s="135"/>
      <c r="AB106" s="135"/>
      <c r="AC106" s="135"/>
      <c r="AD106" s="135"/>
      <c r="AE106" s="135"/>
      <c r="AF106" s="180">
        <f t="shared" si="2"/>
        <v>9999</v>
      </c>
      <c r="AG106" s="137">
        <v>9999</v>
      </c>
      <c r="AH106" s="138"/>
      <c r="AI106" s="138"/>
      <c r="AJ106" s="138"/>
      <c r="AK106" s="138"/>
      <c r="AL106" s="138"/>
      <c r="AM106" s="138"/>
      <c r="AN106" s="138"/>
      <c r="AO106" s="138"/>
      <c r="AP106" s="139">
        <f t="shared" si="3"/>
        <v>9999</v>
      </c>
      <c r="AQ106" s="181">
        <v>9999</v>
      </c>
      <c r="AR106" s="141"/>
      <c r="AS106" s="141"/>
      <c r="AT106" s="141"/>
      <c r="AU106" s="141"/>
      <c r="AV106" s="141"/>
      <c r="AW106" s="141"/>
      <c r="AX106" s="141"/>
      <c r="AY106" s="141"/>
      <c r="AZ106" s="142">
        <f t="shared" si="4"/>
        <v>9999</v>
      </c>
      <c r="BA106" s="143">
        <v>9999</v>
      </c>
      <c r="BB106" s="144"/>
      <c r="BC106" s="144"/>
      <c r="BD106" s="144"/>
      <c r="BE106" s="144"/>
      <c r="BF106" s="144"/>
      <c r="BG106" s="144"/>
      <c r="BH106" s="144"/>
      <c r="BI106" s="144"/>
      <c r="BJ106" s="145">
        <f t="shared" si="5"/>
        <v>9999</v>
      </c>
      <c r="BK106" s="90"/>
      <c r="BL106" s="146">
        <f t="shared" si="6"/>
        <v>0.0012671267126712672</v>
      </c>
      <c r="BM106" s="147">
        <f t="shared" si="7"/>
        <v>0.0021922192219221925</v>
      </c>
      <c r="BN106" s="147">
        <f t="shared" si="8"/>
        <v>0.002089208920892089</v>
      </c>
      <c r="BO106" s="147">
        <f t="shared" si="9"/>
        <v>0.0012261226122612262</v>
      </c>
      <c r="BP106" s="147">
        <f t="shared" si="10"/>
        <v>0.0016781678167816783</v>
      </c>
      <c r="BQ106" s="148">
        <f t="shared" si="11"/>
        <v>0.002473247324732473</v>
      </c>
      <c r="BR106" s="182">
        <f t="shared" si="12"/>
        <v>0.010926092609260927</v>
      </c>
      <c r="BS106" s="150">
        <f t="shared" si="13"/>
        <v>0.00192766440323958</v>
      </c>
      <c r="BT106" s="183">
        <f t="shared" si="14"/>
        <v>6</v>
      </c>
      <c r="BV106" s="152">
        <f>L106+V106+AF106+AP106+AZ106+BJ106</f>
        <v>59994</v>
      </c>
    </row>
    <row r="107" spans="63:72" ht="13.5" thickBot="1">
      <c r="BK107" s="31"/>
      <c r="BS107" s="153"/>
      <c r="BT107" s="153"/>
    </row>
    <row r="108" spans="1:74" ht="13.5" thickBot="1">
      <c r="A108" s="154"/>
      <c r="B108" s="4" t="s">
        <v>41</v>
      </c>
      <c r="C108" s="185">
        <v>1</v>
      </c>
      <c r="D108" s="185"/>
      <c r="E108" s="185"/>
      <c r="F108" s="185"/>
      <c r="G108" s="185"/>
      <c r="H108" s="185"/>
      <c r="I108" s="185"/>
      <c r="J108" s="185"/>
      <c r="K108" s="185"/>
      <c r="L108" s="185"/>
      <c r="M108" s="186">
        <v>2</v>
      </c>
      <c r="N108" s="186"/>
      <c r="O108" s="186"/>
      <c r="P108" s="186"/>
      <c r="Q108" s="186"/>
      <c r="R108" s="186"/>
      <c r="S108" s="186"/>
      <c r="T108" s="186"/>
      <c r="U108" s="186"/>
      <c r="V108" s="186"/>
      <c r="W108" s="187">
        <v>3</v>
      </c>
      <c r="X108" s="187"/>
      <c r="Y108" s="187"/>
      <c r="Z108" s="187"/>
      <c r="AA108" s="187"/>
      <c r="AB108" s="187"/>
      <c r="AC108" s="187"/>
      <c r="AD108" s="187"/>
      <c r="AE108" s="187"/>
      <c r="AF108" s="187"/>
      <c r="AG108" s="188">
        <v>4</v>
      </c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9">
        <v>5</v>
      </c>
      <c r="AR108" s="189"/>
      <c r="AS108" s="189"/>
      <c r="AT108" s="189"/>
      <c r="AU108" s="189"/>
      <c r="AV108" s="189"/>
      <c r="AW108" s="189"/>
      <c r="AX108" s="189"/>
      <c r="AY108" s="189"/>
      <c r="AZ108" s="189"/>
      <c r="BA108" s="190">
        <v>6</v>
      </c>
      <c r="BB108" s="190"/>
      <c r="BC108" s="190"/>
      <c r="BD108" s="190"/>
      <c r="BE108" s="190"/>
      <c r="BF108" s="190"/>
      <c r="BG108" s="190"/>
      <c r="BH108" s="190"/>
      <c r="BI108" s="190"/>
      <c r="BJ108" s="190"/>
      <c r="BK108" s="5"/>
      <c r="BL108" s="36" t="s">
        <v>18</v>
      </c>
      <c r="BM108" s="37" t="s">
        <v>19</v>
      </c>
      <c r="BN108" s="37" t="s">
        <v>20</v>
      </c>
      <c r="BO108" s="37" t="s">
        <v>21</v>
      </c>
      <c r="BP108" s="37" t="s">
        <v>22</v>
      </c>
      <c r="BQ108" s="38" t="s">
        <v>23</v>
      </c>
      <c r="BR108" s="39" t="s">
        <v>33</v>
      </c>
      <c r="BS108" s="40" t="s">
        <v>39</v>
      </c>
      <c r="BT108" s="41" t="s">
        <v>26</v>
      </c>
      <c r="BV108" s="42" t="s">
        <v>34</v>
      </c>
    </row>
    <row r="109" spans="1:74" ht="13.5" thickBot="1">
      <c r="A109" s="34" t="s">
        <v>1</v>
      </c>
      <c r="B109" s="155" t="s">
        <v>2</v>
      </c>
      <c r="C109" s="45" t="s">
        <v>3</v>
      </c>
      <c r="D109" s="46" t="s">
        <v>4</v>
      </c>
      <c r="E109" s="46" t="s">
        <v>5</v>
      </c>
      <c r="F109" s="46" t="s">
        <v>6</v>
      </c>
      <c r="G109" s="46" t="s">
        <v>7</v>
      </c>
      <c r="H109" s="46" t="s">
        <v>8</v>
      </c>
      <c r="I109" s="46" t="s">
        <v>9</v>
      </c>
      <c r="J109" s="46" t="s">
        <v>10</v>
      </c>
      <c r="K109" s="46" t="s">
        <v>11</v>
      </c>
      <c r="L109" s="47" t="s">
        <v>12</v>
      </c>
      <c r="M109" s="48" t="s">
        <v>3</v>
      </c>
      <c r="N109" s="49" t="s">
        <v>4</v>
      </c>
      <c r="O109" s="49" t="s">
        <v>5</v>
      </c>
      <c r="P109" s="49" t="s">
        <v>6</v>
      </c>
      <c r="Q109" s="49" t="s">
        <v>7</v>
      </c>
      <c r="R109" s="49" t="s">
        <v>8</v>
      </c>
      <c r="S109" s="49" t="s">
        <v>9</v>
      </c>
      <c r="T109" s="49" t="s">
        <v>10</v>
      </c>
      <c r="U109" s="49" t="s">
        <v>11</v>
      </c>
      <c r="V109" s="50" t="s">
        <v>13</v>
      </c>
      <c r="W109" s="51" t="s">
        <v>3</v>
      </c>
      <c r="X109" s="52" t="s">
        <v>4</v>
      </c>
      <c r="Y109" s="52" t="s">
        <v>5</v>
      </c>
      <c r="Z109" s="52" t="s">
        <v>6</v>
      </c>
      <c r="AA109" s="52" t="s">
        <v>7</v>
      </c>
      <c r="AB109" s="52" t="s">
        <v>8</v>
      </c>
      <c r="AC109" s="52" t="s">
        <v>9</v>
      </c>
      <c r="AD109" s="52" t="s">
        <v>10</v>
      </c>
      <c r="AE109" s="52" t="s">
        <v>11</v>
      </c>
      <c r="AF109" s="53" t="s">
        <v>14</v>
      </c>
      <c r="AG109" s="54" t="s">
        <v>3</v>
      </c>
      <c r="AH109" s="55" t="s">
        <v>4</v>
      </c>
      <c r="AI109" s="55" t="s">
        <v>5</v>
      </c>
      <c r="AJ109" s="55" t="s">
        <v>6</v>
      </c>
      <c r="AK109" s="55" t="s">
        <v>7</v>
      </c>
      <c r="AL109" s="55" t="s">
        <v>8</v>
      </c>
      <c r="AM109" s="55" t="s">
        <v>9</v>
      </c>
      <c r="AN109" s="55" t="s">
        <v>10</v>
      </c>
      <c r="AO109" s="55" t="s">
        <v>11</v>
      </c>
      <c r="AP109" s="56" t="s">
        <v>15</v>
      </c>
      <c r="AQ109" s="57" t="s">
        <v>3</v>
      </c>
      <c r="AR109" s="58" t="s">
        <v>4</v>
      </c>
      <c r="AS109" s="58" t="s">
        <v>5</v>
      </c>
      <c r="AT109" s="58" t="s">
        <v>6</v>
      </c>
      <c r="AU109" s="58" t="s">
        <v>7</v>
      </c>
      <c r="AV109" s="58" t="s">
        <v>8</v>
      </c>
      <c r="AW109" s="58" t="s">
        <v>9</v>
      </c>
      <c r="AX109" s="58" t="s">
        <v>10</v>
      </c>
      <c r="AY109" s="58" t="s">
        <v>11</v>
      </c>
      <c r="AZ109" s="59" t="s">
        <v>16</v>
      </c>
      <c r="BA109" s="60" t="s">
        <v>3</v>
      </c>
      <c r="BB109" s="61" t="s">
        <v>4</v>
      </c>
      <c r="BC109" s="61" t="s">
        <v>5</v>
      </c>
      <c r="BD109" s="61" t="s">
        <v>6</v>
      </c>
      <c r="BE109" s="61" t="s">
        <v>7</v>
      </c>
      <c r="BF109" s="61" t="s">
        <v>8</v>
      </c>
      <c r="BG109" s="61" t="s">
        <v>9</v>
      </c>
      <c r="BH109" s="61" t="s">
        <v>10</v>
      </c>
      <c r="BI109" s="61" t="s">
        <v>11</v>
      </c>
      <c r="BJ109" s="62" t="s">
        <v>17</v>
      </c>
      <c r="BK109" s="26"/>
      <c r="BL109" s="156">
        <f>(SMALL((L110:L132),1))</f>
        <v>11.85</v>
      </c>
      <c r="BM109" s="157">
        <f>(SMALL((V110:V132),1))</f>
        <v>16.369999999999997</v>
      </c>
      <c r="BN109" s="157">
        <f>(SMALL((AF110:AF132),1))</f>
        <v>17.33</v>
      </c>
      <c r="BO109" s="157">
        <f>(SMALL((AP110:AP132),1))</f>
        <v>14.06</v>
      </c>
      <c r="BP109" s="157">
        <f>(SMALL((AZ110:AZ132),1))</f>
        <v>12.75</v>
      </c>
      <c r="BQ109" s="158">
        <f>(SMALL((BJ110:BJ132),1))</f>
        <v>16.42</v>
      </c>
      <c r="BR109" s="159" t="s">
        <v>35</v>
      </c>
      <c r="BS109" s="160">
        <f>((100/(LARGE(BR110:BR132,1))))/100</f>
        <v>0.17913906277216057</v>
      </c>
      <c r="BT109" s="161" t="s">
        <v>40</v>
      </c>
      <c r="BV109" s="69" t="s">
        <v>36</v>
      </c>
    </row>
    <row r="110" spans="1:74" ht="12.75">
      <c r="A110" s="70">
        <v>17</v>
      </c>
      <c r="B110" s="71" t="s">
        <v>56</v>
      </c>
      <c r="C110" s="72">
        <v>10.85</v>
      </c>
      <c r="D110" s="73"/>
      <c r="E110" s="73">
        <v>7</v>
      </c>
      <c r="F110" s="73">
        <v>1</v>
      </c>
      <c r="G110" s="73"/>
      <c r="H110" s="73"/>
      <c r="I110" s="73"/>
      <c r="J110" s="73"/>
      <c r="K110" s="73"/>
      <c r="L110" s="162">
        <f>C110+F110*1+G110*2+H110*5+I110*10+J110*10+K110*3</f>
        <v>11.85</v>
      </c>
      <c r="M110" s="75">
        <v>14.37</v>
      </c>
      <c r="N110" s="76"/>
      <c r="O110" s="76">
        <v>10</v>
      </c>
      <c r="P110" s="76">
        <v>2</v>
      </c>
      <c r="Q110" s="76"/>
      <c r="R110" s="76"/>
      <c r="S110" s="76"/>
      <c r="T110" s="76"/>
      <c r="U110" s="76"/>
      <c r="V110" s="77">
        <f>M110+P110*1+Q110*2+R110*5+S110*10+T110*10+U110*3</f>
        <v>16.369999999999997</v>
      </c>
      <c r="W110" s="163">
        <v>17.33</v>
      </c>
      <c r="X110" s="79">
        <v>8</v>
      </c>
      <c r="Y110" s="79"/>
      <c r="Z110" s="79"/>
      <c r="AA110" s="79"/>
      <c r="AB110" s="79"/>
      <c r="AC110" s="79"/>
      <c r="AD110" s="79"/>
      <c r="AE110" s="79"/>
      <c r="AF110" s="164">
        <f>W110+Z110*1+AA110*2+AB110*5+AC110*10+AD110*10+AE110*3</f>
        <v>17.33</v>
      </c>
      <c r="AG110" s="81">
        <v>10.74</v>
      </c>
      <c r="AH110" s="82">
        <v>1</v>
      </c>
      <c r="AI110" s="82">
        <v>7</v>
      </c>
      <c r="AJ110" s="82">
        <v>1</v>
      </c>
      <c r="AK110" s="82"/>
      <c r="AL110" s="82"/>
      <c r="AM110" s="82"/>
      <c r="AN110" s="82"/>
      <c r="AO110" s="82">
        <v>1</v>
      </c>
      <c r="AP110" s="83">
        <f>AG110+AJ110*1+AK110*2+AL110*5+AM110*10+AN110*10+AO110*3</f>
        <v>14.74</v>
      </c>
      <c r="AQ110" s="165">
        <v>14.29</v>
      </c>
      <c r="AR110" s="85"/>
      <c r="AS110" s="85">
        <v>7</v>
      </c>
      <c r="AT110" s="85">
        <v>4</v>
      </c>
      <c r="AU110" s="85">
        <v>1</v>
      </c>
      <c r="AV110" s="85"/>
      <c r="AW110" s="85"/>
      <c r="AX110" s="85"/>
      <c r="AY110" s="85"/>
      <c r="AZ110" s="86">
        <f>AQ110+AT110*1+AU110*2+AV110*5+AW110*10+AX110*10+AY110*3</f>
        <v>20.29</v>
      </c>
      <c r="BA110" s="87">
        <v>10.42</v>
      </c>
      <c r="BB110" s="88">
        <v>2</v>
      </c>
      <c r="BC110" s="88">
        <v>3</v>
      </c>
      <c r="BD110" s="88">
        <v>4</v>
      </c>
      <c r="BE110" s="88">
        <v>1</v>
      </c>
      <c r="BF110" s="88"/>
      <c r="BG110" s="88"/>
      <c r="BH110" s="88"/>
      <c r="BI110" s="88"/>
      <c r="BJ110" s="89">
        <f>BA110+BD110*1+BE110*2+BF110*5+BG110*10+BH110*10+BI110*3</f>
        <v>16.42</v>
      </c>
      <c r="BK110" s="90"/>
      <c r="BL110" s="166">
        <f>$BL$109/L110</f>
        <v>1</v>
      </c>
      <c r="BM110" s="167">
        <f>$BM$109/V110</f>
        <v>1</v>
      </c>
      <c r="BN110" s="167">
        <f>$BN$109/AF110</f>
        <v>1</v>
      </c>
      <c r="BO110" s="167">
        <f>$BO$109/AP110</f>
        <v>0.9538670284938942</v>
      </c>
      <c r="BP110" s="167">
        <f>$BP$109/AZ110</f>
        <v>0.6283883686545096</v>
      </c>
      <c r="BQ110" s="168">
        <f>$BQ$109/BJ110</f>
        <v>1</v>
      </c>
      <c r="BR110" s="169">
        <f>(SUM(BL110:BQ110))</f>
        <v>5.582255397148404</v>
      </c>
      <c r="BS110" s="95">
        <f>($BS$109*BR110)</f>
        <v>1</v>
      </c>
      <c r="BT110" s="170">
        <f>(RANK(BS110,$BS$110:$BS$132))</f>
        <v>1</v>
      </c>
      <c r="BV110" s="171">
        <f>L110+V110+AF110+AP110+AZ110+BJ110</f>
        <v>97</v>
      </c>
    </row>
    <row r="111" spans="1:74" ht="12.75">
      <c r="A111" s="97">
        <v>1</v>
      </c>
      <c r="B111" s="98" t="s">
        <v>43</v>
      </c>
      <c r="C111" s="99">
        <v>11.48</v>
      </c>
      <c r="D111" s="100"/>
      <c r="E111" s="100">
        <v>7</v>
      </c>
      <c r="F111" s="100">
        <v>1</v>
      </c>
      <c r="G111" s="100"/>
      <c r="H111" s="100"/>
      <c r="I111" s="100"/>
      <c r="J111" s="100"/>
      <c r="K111" s="100"/>
      <c r="L111" s="172">
        <f>C111+F111*1+G111*2+H111*5+I111*10+J111*10+K111*3</f>
        <v>12.48</v>
      </c>
      <c r="M111" s="102">
        <v>14.35</v>
      </c>
      <c r="N111" s="103"/>
      <c r="O111" s="103">
        <v>9</v>
      </c>
      <c r="P111" s="103">
        <v>3</v>
      </c>
      <c r="Q111" s="103"/>
      <c r="R111" s="103"/>
      <c r="S111" s="103"/>
      <c r="T111" s="103"/>
      <c r="U111" s="103"/>
      <c r="V111" s="104">
        <f>M111+P111*1+Q111*2+R111*5+S111*10+T111*10+U111*3</f>
        <v>17.35</v>
      </c>
      <c r="W111" s="173">
        <v>19.81</v>
      </c>
      <c r="X111" s="106">
        <v>8</v>
      </c>
      <c r="Y111" s="106"/>
      <c r="Z111" s="106"/>
      <c r="AA111" s="106"/>
      <c r="AB111" s="106"/>
      <c r="AC111" s="106"/>
      <c r="AD111" s="106"/>
      <c r="AE111" s="106"/>
      <c r="AF111" s="174">
        <f>W111+Z111*1+AA111*2+AB111*5+AC111*10+AD111*10+AE111*3</f>
        <v>19.81</v>
      </c>
      <c r="AG111" s="108">
        <v>13.06</v>
      </c>
      <c r="AH111" s="109">
        <v>1</v>
      </c>
      <c r="AI111" s="109">
        <v>7</v>
      </c>
      <c r="AJ111" s="109">
        <v>1</v>
      </c>
      <c r="AK111" s="109"/>
      <c r="AL111" s="109"/>
      <c r="AM111" s="109"/>
      <c r="AN111" s="109"/>
      <c r="AO111" s="109"/>
      <c r="AP111" s="110">
        <f>AG111+AJ111*1+AK111*2+AL111*5+AM111*10+AN111*10+AO111*3</f>
        <v>14.06</v>
      </c>
      <c r="AQ111" s="175">
        <v>14.79</v>
      </c>
      <c r="AR111" s="112"/>
      <c r="AS111" s="112">
        <v>11</v>
      </c>
      <c r="AT111" s="112">
        <v>1</v>
      </c>
      <c r="AU111" s="112"/>
      <c r="AV111" s="112"/>
      <c r="AW111" s="112"/>
      <c r="AX111" s="112"/>
      <c r="AY111" s="112"/>
      <c r="AZ111" s="113">
        <f>AQ111+AT111*1+AU111*2+AV111*5+AW111*10+AX111*10+AY111*3</f>
        <v>15.79</v>
      </c>
      <c r="BA111" s="114">
        <v>15.05</v>
      </c>
      <c r="BB111" s="115">
        <v>2</v>
      </c>
      <c r="BC111" s="115">
        <v>3</v>
      </c>
      <c r="BD111" s="115">
        <v>5</v>
      </c>
      <c r="BE111" s="115"/>
      <c r="BF111" s="115"/>
      <c r="BG111" s="115"/>
      <c r="BH111" s="115"/>
      <c r="BI111" s="115"/>
      <c r="BJ111" s="116">
        <f>BA111+BD111*1+BE111*2+BF111*5+BG111*10+BH111*10+BI111*3</f>
        <v>20.05</v>
      </c>
      <c r="BK111" s="90"/>
      <c r="BL111" s="117">
        <f>$BL$109/L111</f>
        <v>0.9495192307692307</v>
      </c>
      <c r="BM111" s="118">
        <f>$BM$109/V111</f>
        <v>0.943515850144092</v>
      </c>
      <c r="BN111" s="118">
        <f>$BN$109/AF111</f>
        <v>0.8748107016658253</v>
      </c>
      <c r="BO111" s="118">
        <f>$BO$109/AP111</f>
        <v>1</v>
      </c>
      <c r="BP111" s="118">
        <f>$BP$109/AZ111</f>
        <v>0.8074730842305257</v>
      </c>
      <c r="BQ111" s="119">
        <f>$BQ$109/BJ111</f>
        <v>0.8189526184538654</v>
      </c>
      <c r="BR111" s="176">
        <f>(SUM(BL111:BQ111))</f>
        <v>5.394271485263539</v>
      </c>
      <c r="BS111" s="121">
        <f>($BS$109*BR111)</f>
        <v>0.966324738208701</v>
      </c>
      <c r="BT111" s="177">
        <f>(RANK(BS111,$BS$110:$BS$132))</f>
        <v>2</v>
      </c>
      <c r="BV111" s="123">
        <f>L111+V111+AF111+AP111+AZ111+BJ111</f>
        <v>99.54</v>
      </c>
    </row>
    <row r="112" spans="1:74" ht="12.75">
      <c r="A112" s="97">
        <v>15</v>
      </c>
      <c r="B112" s="98" t="s">
        <v>54</v>
      </c>
      <c r="C112" s="99">
        <v>11.23</v>
      </c>
      <c r="D112" s="100"/>
      <c r="E112" s="100">
        <v>7</v>
      </c>
      <c r="F112" s="100">
        <v>1</v>
      </c>
      <c r="G112" s="100"/>
      <c r="H112" s="100"/>
      <c r="I112" s="100"/>
      <c r="J112" s="100"/>
      <c r="K112" s="100"/>
      <c r="L112" s="172">
        <f>C112+F112*1+G112*2+H112*5+I112*10+J112*10+K112*3</f>
        <v>12.23</v>
      </c>
      <c r="M112" s="102">
        <v>19.27</v>
      </c>
      <c r="N112" s="103"/>
      <c r="O112" s="103">
        <v>9</v>
      </c>
      <c r="P112" s="103">
        <v>3</v>
      </c>
      <c r="Q112" s="103"/>
      <c r="R112" s="103"/>
      <c r="S112" s="103"/>
      <c r="T112" s="103"/>
      <c r="U112" s="103"/>
      <c r="V112" s="104">
        <f>M112+P112*1+Q112*2+R112*5+S112*10+T112*10+U112*3</f>
        <v>22.27</v>
      </c>
      <c r="W112" s="173">
        <v>17.92</v>
      </c>
      <c r="X112" s="106">
        <v>8</v>
      </c>
      <c r="Y112" s="106"/>
      <c r="Z112" s="106"/>
      <c r="AA112" s="106"/>
      <c r="AB112" s="106"/>
      <c r="AC112" s="106"/>
      <c r="AD112" s="106"/>
      <c r="AE112" s="106"/>
      <c r="AF112" s="174">
        <f>W112+Z112*1+AA112*2+AB112*5+AC112*10+AD112*10+AE112*3</f>
        <v>17.92</v>
      </c>
      <c r="AG112" s="108">
        <v>12.6</v>
      </c>
      <c r="AH112" s="109">
        <v>1</v>
      </c>
      <c r="AI112" s="109">
        <v>5</v>
      </c>
      <c r="AJ112" s="109">
        <v>2</v>
      </c>
      <c r="AK112" s="109"/>
      <c r="AL112" s="109">
        <v>1</v>
      </c>
      <c r="AM112" s="109"/>
      <c r="AN112" s="109"/>
      <c r="AO112" s="109"/>
      <c r="AP112" s="110">
        <f>AG112+AJ112*1+AK112*2+AL112*5+AM112*10+AN112*10+AO112*3</f>
        <v>19.6</v>
      </c>
      <c r="AQ112" s="175">
        <v>11.75</v>
      </c>
      <c r="AR112" s="112"/>
      <c r="AS112" s="112">
        <v>11</v>
      </c>
      <c r="AT112" s="112">
        <v>1</v>
      </c>
      <c r="AU112" s="112"/>
      <c r="AV112" s="112"/>
      <c r="AW112" s="112"/>
      <c r="AX112" s="112"/>
      <c r="AY112" s="112"/>
      <c r="AZ112" s="113">
        <f>AQ112+AT112*1+AU112*2+AV112*5+AW112*10+AX112*10+AY112*3</f>
        <v>12.75</v>
      </c>
      <c r="BA112" s="114">
        <v>22.59</v>
      </c>
      <c r="BB112" s="115">
        <v>2</v>
      </c>
      <c r="BC112" s="115">
        <v>6</v>
      </c>
      <c r="BD112" s="115">
        <v>1</v>
      </c>
      <c r="BE112" s="115"/>
      <c r="BF112" s="115">
        <v>1</v>
      </c>
      <c r="BG112" s="115"/>
      <c r="BH112" s="115"/>
      <c r="BI112" s="115">
        <v>1</v>
      </c>
      <c r="BJ112" s="116">
        <f>BA112+BD112*1+BE112*2+BF112*5+BG112*10+BH112*10+BI112*3</f>
        <v>31.59</v>
      </c>
      <c r="BK112" s="90"/>
      <c r="BL112" s="117">
        <f>$BL$109/L112</f>
        <v>0.9689288634505314</v>
      </c>
      <c r="BM112" s="118">
        <f>$BM$109/V112</f>
        <v>0.7350696003592275</v>
      </c>
      <c r="BN112" s="118">
        <f>$BN$109/AF112</f>
        <v>0.9670758928571427</v>
      </c>
      <c r="BO112" s="118">
        <f>$BO$109/AP112</f>
        <v>0.7173469387755101</v>
      </c>
      <c r="BP112" s="118">
        <f>$BP$109/AZ112</f>
        <v>1</v>
      </c>
      <c r="BQ112" s="119">
        <f>$BQ$109/BJ112</f>
        <v>0.5197847420069643</v>
      </c>
      <c r="BR112" s="176">
        <f>(SUM(BL112:BQ112))</f>
        <v>4.908206037449377</v>
      </c>
      <c r="BS112" s="121">
        <f>($BS$109*BR112)</f>
        <v>0.8792514294413414</v>
      </c>
      <c r="BT112" s="177">
        <f>(RANK(BS112,$BS$110:$BS$132))</f>
        <v>3</v>
      </c>
      <c r="BV112" s="123">
        <f>L112+V112+AF112+AP112+AZ112+BJ112</f>
        <v>116.36000000000001</v>
      </c>
    </row>
    <row r="113" spans="1:74" ht="12.75">
      <c r="A113" s="97">
        <v>14</v>
      </c>
      <c r="B113" s="98" t="s">
        <v>131</v>
      </c>
      <c r="C113" s="99">
        <v>15.88</v>
      </c>
      <c r="D113" s="100"/>
      <c r="E113" s="100">
        <v>7</v>
      </c>
      <c r="F113" s="100">
        <v>1</v>
      </c>
      <c r="G113" s="100"/>
      <c r="H113" s="100"/>
      <c r="I113" s="100"/>
      <c r="J113" s="100"/>
      <c r="K113" s="100"/>
      <c r="L113" s="172">
        <f>C113+F113*1+G113*2+H113*5+I113*10+J113*10+K113*3</f>
        <v>16.880000000000003</v>
      </c>
      <c r="M113" s="102">
        <v>21.09</v>
      </c>
      <c r="N113" s="103"/>
      <c r="O113" s="103">
        <v>8</v>
      </c>
      <c r="P113" s="103">
        <v>3</v>
      </c>
      <c r="Q113" s="103"/>
      <c r="R113" s="103">
        <v>1</v>
      </c>
      <c r="S113" s="103"/>
      <c r="T113" s="103"/>
      <c r="U113" s="103"/>
      <c r="V113" s="104">
        <f>M113+P113*1+Q113*2+R113*5+S113*10+T113*10+U113*3</f>
        <v>29.09</v>
      </c>
      <c r="W113" s="173">
        <v>20.36</v>
      </c>
      <c r="X113" s="106">
        <v>8</v>
      </c>
      <c r="Y113" s="106"/>
      <c r="Z113" s="106"/>
      <c r="AA113" s="106"/>
      <c r="AB113" s="106"/>
      <c r="AC113" s="106"/>
      <c r="AD113" s="106"/>
      <c r="AE113" s="106"/>
      <c r="AF113" s="174">
        <f>W113+Z113*1+AA113*2+AB113*5+AC113*10+AD113*10+AE113*3</f>
        <v>20.36</v>
      </c>
      <c r="AG113" s="108">
        <v>14.54</v>
      </c>
      <c r="AH113" s="109">
        <v>1</v>
      </c>
      <c r="AI113" s="109">
        <v>2</v>
      </c>
      <c r="AJ113" s="109">
        <v>6</v>
      </c>
      <c r="AK113" s="109"/>
      <c r="AL113" s="109"/>
      <c r="AM113" s="109"/>
      <c r="AN113" s="109"/>
      <c r="AO113" s="109">
        <v>3</v>
      </c>
      <c r="AP113" s="110">
        <f>AG113+AJ113*1+AK113*2+AL113*5+AM113*10+AN113*10+AO113*3</f>
        <v>29.54</v>
      </c>
      <c r="AQ113" s="175">
        <v>16.12</v>
      </c>
      <c r="AR113" s="112"/>
      <c r="AS113" s="112">
        <v>9</v>
      </c>
      <c r="AT113" s="112">
        <v>3</v>
      </c>
      <c r="AU113" s="112"/>
      <c r="AV113" s="112"/>
      <c r="AW113" s="112"/>
      <c r="AX113" s="112"/>
      <c r="AY113" s="112"/>
      <c r="AZ113" s="113">
        <f>AQ113+AT113*1+AU113*2+AV113*5+AW113*10+AX113*10+AY113*3</f>
        <v>19.12</v>
      </c>
      <c r="BA113" s="114">
        <v>13.97</v>
      </c>
      <c r="BB113" s="115">
        <v>2</v>
      </c>
      <c r="BC113" s="115">
        <v>6</v>
      </c>
      <c r="BD113" s="115"/>
      <c r="BE113" s="115">
        <v>1</v>
      </c>
      <c r="BF113" s="115">
        <v>1</v>
      </c>
      <c r="BG113" s="115"/>
      <c r="BH113" s="115"/>
      <c r="BI113" s="115"/>
      <c r="BJ113" s="116">
        <f>BA113+BD113*1+BE113*2+BF113*5+BG113*10+BH113*10+BI113*3</f>
        <v>20.97</v>
      </c>
      <c r="BK113" s="90"/>
      <c r="BL113" s="117">
        <f>$BL$109/L113</f>
        <v>0.7020142180094785</v>
      </c>
      <c r="BM113" s="118">
        <f>$BM$109/V113</f>
        <v>0.5627363355104846</v>
      </c>
      <c r="BN113" s="118">
        <f>$BN$109/AF113</f>
        <v>0.8511787819253438</v>
      </c>
      <c r="BO113" s="118">
        <f>$BO$109/AP113</f>
        <v>0.47596479350033855</v>
      </c>
      <c r="BP113" s="118">
        <f>$BP$109/AZ113</f>
        <v>0.6668410041841004</v>
      </c>
      <c r="BQ113" s="119">
        <f>$BQ$109/BJ113</f>
        <v>0.7830233667143539</v>
      </c>
      <c r="BR113" s="176">
        <f>(SUM(BL113:BQ113))</f>
        <v>4.041758499844099</v>
      </c>
      <c r="BS113" s="121">
        <f>($BS$109*BR113)</f>
        <v>0.7240368296134856</v>
      </c>
      <c r="BT113" s="177">
        <f>(RANK(BS113,$BS$110:$BS$132))</f>
        <v>4</v>
      </c>
      <c r="BV113" s="123">
        <f>L113+V113+AF113+AP113+AZ113+BJ113</f>
        <v>135.96</v>
      </c>
    </row>
    <row r="114" spans="1:74" ht="12.75">
      <c r="A114" s="97">
        <v>10</v>
      </c>
      <c r="B114" s="98" t="s">
        <v>50</v>
      </c>
      <c r="C114" s="99">
        <v>14.93</v>
      </c>
      <c r="D114" s="100"/>
      <c r="E114" s="100">
        <v>6</v>
      </c>
      <c r="F114" s="100">
        <v>2</v>
      </c>
      <c r="G114" s="100"/>
      <c r="H114" s="100"/>
      <c r="I114" s="100"/>
      <c r="J114" s="100"/>
      <c r="K114" s="100"/>
      <c r="L114" s="172">
        <f>C114+F114*1+G114*2+H114*5+I114*10+J114*10+K114*3</f>
        <v>16.93</v>
      </c>
      <c r="M114" s="102">
        <v>17.31</v>
      </c>
      <c r="N114" s="103"/>
      <c r="O114" s="103">
        <v>8</v>
      </c>
      <c r="P114" s="103">
        <v>3</v>
      </c>
      <c r="Q114" s="103">
        <v>1</v>
      </c>
      <c r="R114" s="103"/>
      <c r="S114" s="103"/>
      <c r="T114" s="103"/>
      <c r="U114" s="103"/>
      <c r="V114" s="104">
        <f>M114+P114*1+Q114*2+R114*5+S114*10+T114*10+U114*3</f>
        <v>22.31</v>
      </c>
      <c r="W114" s="173">
        <v>17.34</v>
      </c>
      <c r="X114" s="106">
        <v>8</v>
      </c>
      <c r="Y114" s="106"/>
      <c r="Z114" s="106"/>
      <c r="AA114" s="106"/>
      <c r="AB114" s="106"/>
      <c r="AC114" s="106"/>
      <c r="AD114" s="106"/>
      <c r="AE114" s="106"/>
      <c r="AF114" s="174">
        <f>W114+Z114*1+AA114*2+AB114*5+AC114*10+AD114*10+AE114*3</f>
        <v>17.34</v>
      </c>
      <c r="AG114" s="108">
        <v>10.17</v>
      </c>
      <c r="AH114" s="109">
        <v>1</v>
      </c>
      <c r="AI114" s="109">
        <v>3</v>
      </c>
      <c r="AJ114" s="109">
        <v>1</v>
      </c>
      <c r="AK114" s="109">
        <v>1</v>
      </c>
      <c r="AL114" s="109">
        <v>3</v>
      </c>
      <c r="AM114" s="109"/>
      <c r="AN114" s="109"/>
      <c r="AO114" s="109">
        <v>5</v>
      </c>
      <c r="AP114" s="110">
        <f>AG114+AJ114*1+AK114*2+AL114*5+AM114*10+AN114*10+AO114*3</f>
        <v>43.17</v>
      </c>
      <c r="AQ114" s="175">
        <v>15.63</v>
      </c>
      <c r="AR114" s="112"/>
      <c r="AS114" s="112">
        <v>7</v>
      </c>
      <c r="AT114" s="112">
        <v>5</v>
      </c>
      <c r="AU114" s="112"/>
      <c r="AV114" s="112"/>
      <c r="AW114" s="112"/>
      <c r="AX114" s="112"/>
      <c r="AY114" s="112"/>
      <c r="AZ114" s="113">
        <f>AQ114+AT114*1+AU114*2+AV114*5+AW114*10+AX114*10+AY114*3</f>
        <v>20.630000000000003</v>
      </c>
      <c r="BA114" s="114">
        <v>17.28</v>
      </c>
      <c r="BB114" s="115">
        <v>2</v>
      </c>
      <c r="BC114" s="115">
        <v>3</v>
      </c>
      <c r="BD114" s="115">
        <v>4</v>
      </c>
      <c r="BE114" s="115"/>
      <c r="BF114" s="115">
        <v>1</v>
      </c>
      <c r="BG114" s="115"/>
      <c r="BH114" s="115"/>
      <c r="BI114" s="115"/>
      <c r="BJ114" s="116">
        <f>BA114+BD114*1+BE114*2+BF114*5+BG114*10+BH114*10+BI114*3</f>
        <v>26.28</v>
      </c>
      <c r="BK114" s="90"/>
      <c r="BL114" s="117">
        <f>$BL$109/L114</f>
        <v>0.6999409332545776</v>
      </c>
      <c r="BM114" s="118">
        <f>$BM$109/V114</f>
        <v>0.7337516808606006</v>
      </c>
      <c r="BN114" s="118">
        <f>$BN$109/AF114</f>
        <v>0.9994232987312571</v>
      </c>
      <c r="BO114" s="118">
        <f>$BO$109/AP114</f>
        <v>0.3256891359740561</v>
      </c>
      <c r="BP114" s="118">
        <f>$BP$109/AZ114</f>
        <v>0.6180319922443044</v>
      </c>
      <c r="BQ114" s="119">
        <f>$BQ$109/BJ114</f>
        <v>0.6248097412480974</v>
      </c>
      <c r="BR114" s="176">
        <f>(SUM(BL114:BQ114))</f>
        <v>4.001646782312893</v>
      </c>
      <c r="BS114" s="121">
        <f>($BS$109*BR114)</f>
        <v>0.7168512541287637</v>
      </c>
      <c r="BT114" s="177">
        <f>(RANK(BS114,$BS$110:$BS$132))</f>
        <v>5</v>
      </c>
      <c r="BV114" s="123">
        <f>L114+V114+AF114+AP114+AZ114+BJ114</f>
        <v>146.66</v>
      </c>
    </row>
    <row r="115" spans="1:74" ht="12.75">
      <c r="A115" s="97">
        <v>18</v>
      </c>
      <c r="B115" s="98" t="s">
        <v>132</v>
      </c>
      <c r="C115" s="99">
        <v>14.24</v>
      </c>
      <c r="D115" s="100"/>
      <c r="E115" s="100">
        <v>7</v>
      </c>
      <c r="F115" s="100">
        <v>1</v>
      </c>
      <c r="G115" s="100"/>
      <c r="H115" s="100"/>
      <c r="I115" s="100"/>
      <c r="J115" s="100"/>
      <c r="K115" s="100"/>
      <c r="L115" s="172">
        <f>C115+F115*1+G115*2+H115*5+I115*10+J115*10+K115*3</f>
        <v>15.24</v>
      </c>
      <c r="M115" s="102">
        <v>24.45</v>
      </c>
      <c r="N115" s="103"/>
      <c r="O115" s="103">
        <v>11</v>
      </c>
      <c r="P115" s="103">
        <v>1</v>
      </c>
      <c r="Q115" s="103"/>
      <c r="R115" s="103"/>
      <c r="S115" s="103"/>
      <c r="T115" s="103"/>
      <c r="U115" s="103"/>
      <c r="V115" s="104">
        <f>M115+P115*1+Q115*2+R115*5+S115*10+T115*10+U115*3</f>
        <v>25.45</v>
      </c>
      <c r="W115" s="173">
        <v>34.52</v>
      </c>
      <c r="X115" s="106">
        <v>8</v>
      </c>
      <c r="Y115" s="106"/>
      <c r="Z115" s="106"/>
      <c r="AA115" s="106"/>
      <c r="AB115" s="106"/>
      <c r="AC115" s="106"/>
      <c r="AD115" s="106"/>
      <c r="AE115" s="106"/>
      <c r="AF115" s="174">
        <f>W115+Z115*1+AA115*2+AB115*5+AC115*10+AD115*10+AE115*3</f>
        <v>34.52</v>
      </c>
      <c r="AG115" s="108">
        <v>13.34</v>
      </c>
      <c r="AH115" s="109">
        <v>1</v>
      </c>
      <c r="AI115" s="109">
        <v>7</v>
      </c>
      <c r="AJ115" s="109"/>
      <c r="AK115" s="109"/>
      <c r="AL115" s="109">
        <v>1</v>
      </c>
      <c r="AM115" s="109"/>
      <c r="AN115" s="109"/>
      <c r="AO115" s="109"/>
      <c r="AP115" s="110">
        <f>AG115+AJ115*1+AK115*2+AL115*5+AM115*10+AN115*10+AO115*3</f>
        <v>18.34</v>
      </c>
      <c r="AQ115" s="175">
        <v>21.23</v>
      </c>
      <c r="AR115" s="112"/>
      <c r="AS115" s="112">
        <v>11</v>
      </c>
      <c r="AT115" s="112">
        <v>1</v>
      </c>
      <c r="AU115" s="112"/>
      <c r="AV115" s="112"/>
      <c r="AW115" s="112"/>
      <c r="AX115" s="112"/>
      <c r="AY115" s="112"/>
      <c r="AZ115" s="113">
        <f>AQ115+AT115*1+AU115*2+AV115*5+AW115*10+AX115*10+AY115*3</f>
        <v>22.23</v>
      </c>
      <c r="BA115" s="114">
        <v>21.85</v>
      </c>
      <c r="BB115" s="115">
        <v>2</v>
      </c>
      <c r="BC115" s="115">
        <v>7</v>
      </c>
      <c r="BD115" s="115">
        <v>1</v>
      </c>
      <c r="BE115" s="115"/>
      <c r="BF115" s="115"/>
      <c r="BG115" s="115"/>
      <c r="BH115" s="115"/>
      <c r="BI115" s="115">
        <v>1</v>
      </c>
      <c r="BJ115" s="116">
        <f>BA115+BD115*1+BE115*2+BF115*5+BG115*10+BH115*10+BI115*3</f>
        <v>25.85</v>
      </c>
      <c r="BK115" s="90"/>
      <c r="BL115" s="117">
        <f>$BL$109/L115</f>
        <v>0.7775590551181102</v>
      </c>
      <c r="BM115" s="118">
        <f>$BM$109/V115</f>
        <v>0.643222003929273</v>
      </c>
      <c r="BN115" s="118">
        <f>$BN$109/AF115</f>
        <v>0.5020278099652374</v>
      </c>
      <c r="BO115" s="118">
        <f>$BO$109/AP115</f>
        <v>0.7666303162486369</v>
      </c>
      <c r="BP115" s="118">
        <f>$BP$109/AZ115</f>
        <v>0.573549257759784</v>
      </c>
      <c r="BQ115" s="119">
        <f>$BQ$109/BJ115</f>
        <v>0.6352030947775629</v>
      </c>
      <c r="BR115" s="176">
        <f>(SUM(BL115:BQ115))</f>
        <v>3.8981915377986045</v>
      </c>
      <c r="BS115" s="121">
        <f>($BS$109*BR115)</f>
        <v>0.6983183785876094</v>
      </c>
      <c r="BT115" s="177">
        <f>(RANK(BS115,$BS$110:$BS$132))</f>
        <v>6</v>
      </c>
      <c r="BV115" s="123">
        <f>L115+V115+AF115+AP115+AZ115+BJ115</f>
        <v>141.63000000000002</v>
      </c>
    </row>
    <row r="116" spans="1:74" ht="12.75">
      <c r="A116" s="97">
        <v>4</v>
      </c>
      <c r="B116" s="98" t="s">
        <v>46</v>
      </c>
      <c r="C116" s="99">
        <v>10.83</v>
      </c>
      <c r="D116" s="100"/>
      <c r="E116" s="100">
        <v>2</v>
      </c>
      <c r="F116" s="100">
        <v>4</v>
      </c>
      <c r="G116" s="100">
        <v>2</v>
      </c>
      <c r="H116" s="100"/>
      <c r="I116" s="100"/>
      <c r="J116" s="100"/>
      <c r="K116" s="100"/>
      <c r="L116" s="172">
        <f>C116+F116*1+G116*2+H116*5+I116*10+J116*10+K116*3</f>
        <v>18.83</v>
      </c>
      <c r="M116" s="102">
        <v>22.29</v>
      </c>
      <c r="N116" s="103"/>
      <c r="O116" s="103">
        <v>8</v>
      </c>
      <c r="P116" s="103">
        <v>1</v>
      </c>
      <c r="Q116" s="103">
        <v>2</v>
      </c>
      <c r="R116" s="103">
        <v>1</v>
      </c>
      <c r="S116" s="103"/>
      <c r="T116" s="103"/>
      <c r="U116" s="103"/>
      <c r="V116" s="104">
        <f>M116+P116*1+Q116*2+R116*5+S116*10+T116*10+U116*3</f>
        <v>32.29</v>
      </c>
      <c r="W116" s="173">
        <v>19.2</v>
      </c>
      <c r="X116" s="106">
        <v>8</v>
      </c>
      <c r="Y116" s="106"/>
      <c r="Z116" s="106"/>
      <c r="AA116" s="106"/>
      <c r="AB116" s="106"/>
      <c r="AC116" s="106"/>
      <c r="AD116" s="106"/>
      <c r="AE116" s="106"/>
      <c r="AF116" s="174">
        <f>W116+Z116*1+AA116*2+AB116*5+AC116*10+AD116*10+AE116*3</f>
        <v>19.2</v>
      </c>
      <c r="AG116" s="108">
        <v>16.99</v>
      </c>
      <c r="AH116" s="109">
        <v>1</v>
      </c>
      <c r="AI116" s="109">
        <v>4</v>
      </c>
      <c r="AJ116" s="109">
        <v>3</v>
      </c>
      <c r="AK116" s="109">
        <v>1</v>
      </c>
      <c r="AL116" s="109"/>
      <c r="AM116" s="109"/>
      <c r="AN116" s="109"/>
      <c r="AO116" s="109"/>
      <c r="AP116" s="110">
        <f>AG116+AJ116*1+AK116*2+AL116*5+AM116*10+AN116*10+AO116*3</f>
        <v>21.99</v>
      </c>
      <c r="AQ116" s="175">
        <v>14.13</v>
      </c>
      <c r="AR116" s="112"/>
      <c r="AS116" s="112">
        <v>7</v>
      </c>
      <c r="AT116" s="112">
        <v>4</v>
      </c>
      <c r="AU116" s="112"/>
      <c r="AV116" s="112">
        <v>1</v>
      </c>
      <c r="AW116" s="112"/>
      <c r="AX116" s="112"/>
      <c r="AY116" s="112"/>
      <c r="AZ116" s="113">
        <f>AQ116+AT116*1+AU116*2+AV116*5+AW116*10+AX116*10+AY116*3</f>
        <v>23.130000000000003</v>
      </c>
      <c r="BA116" s="114">
        <v>21.7</v>
      </c>
      <c r="BB116" s="115">
        <v>2</v>
      </c>
      <c r="BC116" s="115">
        <v>5</v>
      </c>
      <c r="BD116" s="115">
        <v>1</v>
      </c>
      <c r="BE116" s="115">
        <v>2</v>
      </c>
      <c r="BF116" s="115"/>
      <c r="BG116" s="115"/>
      <c r="BH116" s="115"/>
      <c r="BI116" s="115">
        <v>1</v>
      </c>
      <c r="BJ116" s="116">
        <f>BA116+BD116*1+BE116*2+BF116*5+BG116*10+BH116*10+BI116*3</f>
        <v>29.7</v>
      </c>
      <c r="BK116" s="90"/>
      <c r="BL116" s="117">
        <f>$BL$109/L116</f>
        <v>0.6293149229952204</v>
      </c>
      <c r="BM116" s="118">
        <f>$BM$109/V116</f>
        <v>0.5069681015794363</v>
      </c>
      <c r="BN116" s="118">
        <f>$BN$109/AF116</f>
        <v>0.9026041666666667</v>
      </c>
      <c r="BO116" s="118">
        <f>$BO$109/AP116</f>
        <v>0.6393815370623012</v>
      </c>
      <c r="BP116" s="118">
        <f>$BP$109/AZ116</f>
        <v>0.5512321660181582</v>
      </c>
      <c r="BQ116" s="119">
        <f>$BQ$109/BJ116</f>
        <v>0.5528619528619529</v>
      </c>
      <c r="BR116" s="176">
        <f>(SUM(BL116:BQ116))</f>
        <v>3.782362847183735</v>
      </c>
      <c r="BS116" s="121">
        <f>($BS$109*BR116)</f>
        <v>0.6775689355087351</v>
      </c>
      <c r="BT116" s="177">
        <f>(RANK(BS116,$BS$110:$BS$132))</f>
        <v>7</v>
      </c>
      <c r="BV116" s="123">
        <f>L116+V116+AF116+AP116+AZ116+BJ116</f>
        <v>145.14</v>
      </c>
    </row>
    <row r="117" spans="1:74" ht="12.75">
      <c r="A117" s="97">
        <v>2</v>
      </c>
      <c r="B117" s="98" t="s">
        <v>44</v>
      </c>
      <c r="C117" s="99">
        <v>12.03</v>
      </c>
      <c r="D117" s="100"/>
      <c r="E117" s="100">
        <v>2</v>
      </c>
      <c r="F117" s="100">
        <v>5</v>
      </c>
      <c r="G117" s="100">
        <v>1</v>
      </c>
      <c r="H117" s="100"/>
      <c r="I117" s="100"/>
      <c r="J117" s="100"/>
      <c r="K117" s="100"/>
      <c r="L117" s="172">
        <f>C117+F117*1+G117*2+H117*5+I117*10+J117*10+K117*3</f>
        <v>19.03</v>
      </c>
      <c r="M117" s="102">
        <v>33.69</v>
      </c>
      <c r="N117" s="103"/>
      <c r="O117" s="103">
        <v>4</v>
      </c>
      <c r="P117" s="103">
        <v>3</v>
      </c>
      <c r="Q117" s="103">
        <v>4</v>
      </c>
      <c r="R117" s="103">
        <v>1</v>
      </c>
      <c r="S117" s="103"/>
      <c r="T117" s="103"/>
      <c r="U117" s="103"/>
      <c r="V117" s="104">
        <f>M117+P117*1+Q117*2+R117*5+S117*10+T117*10+U117*3</f>
        <v>49.69</v>
      </c>
      <c r="W117" s="173">
        <v>42.64</v>
      </c>
      <c r="X117" s="106">
        <v>8</v>
      </c>
      <c r="Y117" s="106"/>
      <c r="Z117" s="106"/>
      <c r="AA117" s="106"/>
      <c r="AB117" s="106"/>
      <c r="AC117" s="106"/>
      <c r="AD117" s="106"/>
      <c r="AE117" s="106"/>
      <c r="AF117" s="174">
        <f>W117+Z117*1+AA117*2+AB117*5+AC117*10+AD117*10+AE117*3</f>
        <v>42.64</v>
      </c>
      <c r="AG117" s="108">
        <v>15.93</v>
      </c>
      <c r="AH117" s="109">
        <v>1</v>
      </c>
      <c r="AI117" s="109">
        <v>5</v>
      </c>
      <c r="AJ117" s="109">
        <v>3</v>
      </c>
      <c r="AK117" s="109"/>
      <c r="AL117" s="109"/>
      <c r="AM117" s="109"/>
      <c r="AN117" s="109"/>
      <c r="AO117" s="109"/>
      <c r="AP117" s="110">
        <f>AG117+AJ117*1+AK117*2+AL117*5+AM117*10+AN117*10+AO117*3</f>
        <v>18.93</v>
      </c>
      <c r="AQ117" s="175">
        <v>15.82</v>
      </c>
      <c r="AR117" s="112"/>
      <c r="AS117" s="112">
        <v>9</v>
      </c>
      <c r="AT117" s="112">
        <v>1</v>
      </c>
      <c r="AU117" s="112">
        <v>2</v>
      </c>
      <c r="AV117" s="112"/>
      <c r="AW117" s="112"/>
      <c r="AX117" s="112"/>
      <c r="AY117" s="112"/>
      <c r="AZ117" s="113">
        <f>AQ117+AT117*1+AU117*2+AV117*5+AW117*10+AX117*10+AY117*3</f>
        <v>20.82</v>
      </c>
      <c r="BA117" s="114">
        <v>14.23</v>
      </c>
      <c r="BB117" s="115">
        <v>2</v>
      </c>
      <c r="BC117" s="115">
        <v>6</v>
      </c>
      <c r="BD117" s="115">
        <v>1</v>
      </c>
      <c r="BE117" s="115"/>
      <c r="BF117" s="115">
        <v>1</v>
      </c>
      <c r="BG117" s="115"/>
      <c r="BH117" s="115"/>
      <c r="BI117" s="115"/>
      <c r="BJ117" s="116">
        <f>BA117+BD117*1+BE117*2+BF117*5+BG117*10+BH117*10+BI117*3</f>
        <v>20.23</v>
      </c>
      <c r="BK117" s="90"/>
      <c r="BL117" s="117">
        <f>$BL$109/L117</f>
        <v>0.6227009984235418</v>
      </c>
      <c r="BM117" s="118">
        <f>$BM$109/V117</f>
        <v>0.32944254377138255</v>
      </c>
      <c r="BN117" s="118">
        <f>$BN$109/AF117</f>
        <v>0.4064258911819887</v>
      </c>
      <c r="BO117" s="118">
        <f>$BO$109/AP117</f>
        <v>0.7427363972530375</v>
      </c>
      <c r="BP117" s="118">
        <f>$BP$109/AZ117</f>
        <v>0.6123919308357348</v>
      </c>
      <c r="BQ117" s="119">
        <f>$BQ$109/BJ117</f>
        <v>0.8116658428077114</v>
      </c>
      <c r="BR117" s="176">
        <f>(SUM(BL117:BQ117))</f>
        <v>3.5253636042733967</v>
      </c>
      <c r="BS117" s="121">
        <f>($BS$109*BR117)</f>
        <v>0.6315303320006223</v>
      </c>
      <c r="BT117" s="177">
        <f>(RANK(BS117,$BS$110:$BS$132))</f>
        <v>8</v>
      </c>
      <c r="BV117" s="123">
        <f>L117+V117+AF117+AP117+AZ117+BJ117</f>
        <v>171.33999999999997</v>
      </c>
    </row>
    <row r="118" spans="1:74" ht="12.75">
      <c r="A118" s="97">
        <v>3</v>
      </c>
      <c r="B118" s="98" t="s">
        <v>45</v>
      </c>
      <c r="C118" s="99">
        <v>15.15</v>
      </c>
      <c r="D118" s="100"/>
      <c r="E118" s="100">
        <v>5</v>
      </c>
      <c r="F118" s="100">
        <v>3</v>
      </c>
      <c r="G118" s="100"/>
      <c r="H118" s="100"/>
      <c r="I118" s="100"/>
      <c r="J118" s="100"/>
      <c r="K118" s="100"/>
      <c r="L118" s="172">
        <f>C118+F118*1+G118*2+H118*5+I118*10+J118*10+K118*3</f>
        <v>18.15</v>
      </c>
      <c r="M118" s="102">
        <v>21.96</v>
      </c>
      <c r="N118" s="103"/>
      <c r="O118" s="103">
        <v>9</v>
      </c>
      <c r="P118" s="103">
        <v>1</v>
      </c>
      <c r="Q118" s="103"/>
      <c r="R118" s="103">
        <v>2</v>
      </c>
      <c r="S118" s="103"/>
      <c r="T118" s="103"/>
      <c r="U118" s="103"/>
      <c r="V118" s="104">
        <f>M118+P118*1+Q118*2+R118*5+S118*10+T118*10+U118*3</f>
        <v>32.96</v>
      </c>
      <c r="W118" s="173">
        <v>43.72</v>
      </c>
      <c r="X118" s="106">
        <v>8</v>
      </c>
      <c r="Y118" s="106"/>
      <c r="Z118" s="106"/>
      <c r="AA118" s="106"/>
      <c r="AB118" s="106"/>
      <c r="AC118" s="106"/>
      <c r="AD118" s="106"/>
      <c r="AE118" s="106"/>
      <c r="AF118" s="174">
        <f>W118+Z118*1+AA118*2+AB118*5+AC118*10+AD118*10+AE118*3</f>
        <v>43.72</v>
      </c>
      <c r="AG118" s="108">
        <v>14.95</v>
      </c>
      <c r="AH118" s="109">
        <v>1</v>
      </c>
      <c r="AI118" s="109">
        <v>7</v>
      </c>
      <c r="AJ118" s="109">
        <v>1</v>
      </c>
      <c r="AK118" s="109"/>
      <c r="AL118" s="109"/>
      <c r="AM118" s="109"/>
      <c r="AN118" s="109"/>
      <c r="AO118" s="109"/>
      <c r="AP118" s="110">
        <f>AG118+AJ118*1+AK118*2+AL118*5+AM118*10+AN118*10+AO118*3</f>
        <v>15.95</v>
      </c>
      <c r="AQ118" s="175">
        <v>19.84</v>
      </c>
      <c r="AR118" s="112"/>
      <c r="AS118" s="112">
        <v>4</v>
      </c>
      <c r="AT118" s="112">
        <v>6</v>
      </c>
      <c r="AU118" s="112">
        <v>1</v>
      </c>
      <c r="AV118" s="112">
        <v>1</v>
      </c>
      <c r="AW118" s="112"/>
      <c r="AX118" s="112"/>
      <c r="AY118" s="112"/>
      <c r="AZ118" s="113">
        <f>AQ118+AT118*1+AU118*2+AV118*5+AW118*10+AX118*10+AY118*3</f>
        <v>32.84</v>
      </c>
      <c r="BA118" s="114">
        <v>19.14</v>
      </c>
      <c r="BB118" s="115">
        <v>2</v>
      </c>
      <c r="BC118" s="115">
        <v>3</v>
      </c>
      <c r="BD118" s="115">
        <v>4</v>
      </c>
      <c r="BE118" s="115">
        <v>1</v>
      </c>
      <c r="BF118" s="115"/>
      <c r="BG118" s="115"/>
      <c r="BH118" s="115"/>
      <c r="BI118" s="115"/>
      <c r="BJ118" s="116">
        <f>BA118+BD118*1+BE118*2+BF118*5+BG118*10+BH118*10+BI118*3</f>
        <v>25.14</v>
      </c>
      <c r="BK118" s="90"/>
      <c r="BL118" s="117">
        <f>$BL$109/L118</f>
        <v>0.6528925619834711</v>
      </c>
      <c r="BM118" s="118">
        <f>$BM$109/V118</f>
        <v>0.49666262135922323</v>
      </c>
      <c r="BN118" s="118">
        <f>$BN$109/AF118</f>
        <v>0.39638609332113445</v>
      </c>
      <c r="BO118" s="118">
        <f>$BO$109/AP118</f>
        <v>0.8815047021943574</v>
      </c>
      <c r="BP118" s="118">
        <f>$BP$109/AZ118</f>
        <v>0.388246041412911</v>
      </c>
      <c r="BQ118" s="119">
        <f>$BQ$109/BJ118</f>
        <v>0.6531424025457438</v>
      </c>
      <c r="BR118" s="176">
        <f>(SUM(BL118:BQ118))</f>
        <v>3.468834422816841</v>
      </c>
      <c r="BS118" s="121">
        <f>($BS$109*BR118)</f>
        <v>0.6214037474152174</v>
      </c>
      <c r="BT118" s="177">
        <f>(RANK(BS118,$BS$110:$BS$132))</f>
        <v>9</v>
      </c>
      <c r="BV118" s="123">
        <f>L118+V118+AF118+AP118+AZ118+BJ118</f>
        <v>168.76</v>
      </c>
    </row>
    <row r="119" spans="1:74" ht="12.75">
      <c r="A119" s="97">
        <v>8</v>
      </c>
      <c r="B119" s="98" t="s">
        <v>48</v>
      </c>
      <c r="C119" s="99">
        <v>15.47</v>
      </c>
      <c r="D119" s="100"/>
      <c r="E119" s="100">
        <v>7</v>
      </c>
      <c r="F119" s="100">
        <v>1</v>
      </c>
      <c r="G119" s="100"/>
      <c r="H119" s="100"/>
      <c r="I119" s="100"/>
      <c r="J119" s="100"/>
      <c r="K119" s="100"/>
      <c r="L119" s="172">
        <f>C119+F119*1+G119*2+H119*5+I119*10+J119*10+K119*3</f>
        <v>16.47</v>
      </c>
      <c r="M119" s="102">
        <v>28</v>
      </c>
      <c r="N119" s="103"/>
      <c r="O119" s="103">
        <v>9</v>
      </c>
      <c r="P119" s="103">
        <v>3</v>
      </c>
      <c r="Q119" s="103"/>
      <c r="R119" s="103"/>
      <c r="S119" s="103"/>
      <c r="T119" s="103">
        <v>1</v>
      </c>
      <c r="U119" s="103"/>
      <c r="V119" s="104">
        <f>M119+P119*1+Q119*2+R119*5+S119*10+T119*10+U119*3</f>
        <v>41</v>
      </c>
      <c r="W119" s="173">
        <v>21.72</v>
      </c>
      <c r="X119" s="106">
        <v>8</v>
      </c>
      <c r="Y119" s="106"/>
      <c r="Z119" s="106"/>
      <c r="AA119" s="106"/>
      <c r="AB119" s="106"/>
      <c r="AC119" s="106"/>
      <c r="AD119" s="106"/>
      <c r="AE119" s="106"/>
      <c r="AF119" s="174">
        <f>W119+Z119*1+AA119*2+AB119*5+AC119*10+AD119*10+AE119*3</f>
        <v>21.72</v>
      </c>
      <c r="AG119" s="108">
        <v>20.83</v>
      </c>
      <c r="AH119" s="109">
        <v>1</v>
      </c>
      <c r="AI119" s="109">
        <v>6</v>
      </c>
      <c r="AJ119" s="109"/>
      <c r="AK119" s="109">
        <v>1</v>
      </c>
      <c r="AL119" s="109">
        <v>1</v>
      </c>
      <c r="AM119" s="109"/>
      <c r="AN119" s="109">
        <v>1</v>
      </c>
      <c r="AO119" s="109"/>
      <c r="AP119" s="110">
        <f>AG119+AJ119*1+AK119*2+AL119*5+AM119*10+AN119*10+AO119*3</f>
        <v>37.83</v>
      </c>
      <c r="AQ119" s="175">
        <v>20.21</v>
      </c>
      <c r="AR119" s="112"/>
      <c r="AS119" s="112">
        <v>11</v>
      </c>
      <c r="AT119" s="112">
        <v>1</v>
      </c>
      <c r="AU119" s="112"/>
      <c r="AV119" s="112"/>
      <c r="AW119" s="112"/>
      <c r="AX119" s="112"/>
      <c r="AY119" s="112"/>
      <c r="AZ119" s="113">
        <f>AQ119+AT119*1+AU119*2+AV119*5+AW119*10+AX119*10+AY119*3</f>
        <v>21.21</v>
      </c>
      <c r="BA119" s="114">
        <v>19</v>
      </c>
      <c r="BB119" s="115">
        <v>2</v>
      </c>
      <c r="BC119" s="115">
        <v>3</v>
      </c>
      <c r="BD119" s="115">
        <v>2</v>
      </c>
      <c r="BE119" s="115">
        <v>2</v>
      </c>
      <c r="BF119" s="115">
        <v>1</v>
      </c>
      <c r="BG119" s="115"/>
      <c r="BH119" s="115"/>
      <c r="BI119" s="115"/>
      <c r="BJ119" s="116">
        <f>BA119+BD119*1+BE119*2+BF119*5+BG119*10+BH119*10+BI119*3</f>
        <v>30</v>
      </c>
      <c r="BK119" s="90"/>
      <c r="BL119" s="117">
        <f>$BL$109/L119</f>
        <v>0.7194899817850637</v>
      </c>
      <c r="BM119" s="118">
        <f>$BM$109/V119</f>
        <v>0.39926829268292674</v>
      </c>
      <c r="BN119" s="118">
        <f>$BN$109/AF119</f>
        <v>0.7978821362799263</v>
      </c>
      <c r="BO119" s="118">
        <f>$BO$109/AP119</f>
        <v>0.3716627015596088</v>
      </c>
      <c r="BP119" s="118">
        <f>$BP$109/AZ119</f>
        <v>0.6011315417256011</v>
      </c>
      <c r="BQ119" s="119">
        <f>$BQ$109/BJ119</f>
        <v>0.5473333333333333</v>
      </c>
      <c r="BR119" s="176">
        <f>(SUM(BL119:BQ119))</f>
        <v>3.4367679873664603</v>
      </c>
      <c r="BS119" s="121">
        <f>($BS$109*BR119)</f>
        <v>0.6156593962221922</v>
      </c>
      <c r="BT119" s="177">
        <f>(RANK(BS119,$BS$110:$BS$132))</f>
        <v>10</v>
      </c>
      <c r="BV119" s="123">
        <f>L119+V119+AF119+AP119+AZ119+BJ119</f>
        <v>168.23</v>
      </c>
    </row>
    <row r="120" spans="1:74" ht="12.75">
      <c r="A120" s="97">
        <v>5</v>
      </c>
      <c r="B120" s="98" t="s">
        <v>47</v>
      </c>
      <c r="C120" s="99">
        <v>15.67</v>
      </c>
      <c r="D120" s="100"/>
      <c r="E120" s="100">
        <v>4</v>
      </c>
      <c r="F120" s="100">
        <v>3</v>
      </c>
      <c r="G120" s="100"/>
      <c r="H120" s="100">
        <v>1</v>
      </c>
      <c r="I120" s="100"/>
      <c r="J120" s="100"/>
      <c r="K120" s="100"/>
      <c r="L120" s="172">
        <f>C120+F120*1+G120*2+H120*5+I120*10+J120*10+K120*3</f>
        <v>23.67</v>
      </c>
      <c r="M120" s="102">
        <v>31.86</v>
      </c>
      <c r="N120" s="103"/>
      <c r="O120" s="103">
        <v>10</v>
      </c>
      <c r="P120" s="103">
        <v>1</v>
      </c>
      <c r="Q120" s="103">
        <v>1</v>
      </c>
      <c r="R120" s="103"/>
      <c r="S120" s="103"/>
      <c r="T120" s="103"/>
      <c r="U120" s="103"/>
      <c r="V120" s="104">
        <f>M120+P120*1+Q120*2+R120*5+S120*10+T120*10+U120*3</f>
        <v>34.86</v>
      </c>
      <c r="W120" s="173">
        <v>30.98</v>
      </c>
      <c r="X120" s="106">
        <v>8</v>
      </c>
      <c r="Y120" s="106"/>
      <c r="Z120" s="106"/>
      <c r="AA120" s="106"/>
      <c r="AB120" s="106"/>
      <c r="AC120" s="106"/>
      <c r="AD120" s="106"/>
      <c r="AE120" s="106"/>
      <c r="AF120" s="174">
        <f>W120+Z120*1+AA120*2+AB120*5+AC120*10+AD120*10+AE120*3</f>
        <v>30.98</v>
      </c>
      <c r="AG120" s="108">
        <v>15.27</v>
      </c>
      <c r="AH120" s="109">
        <v>1</v>
      </c>
      <c r="AI120" s="109">
        <v>3</v>
      </c>
      <c r="AJ120" s="109">
        <v>3</v>
      </c>
      <c r="AK120" s="109"/>
      <c r="AL120" s="109">
        <v>2</v>
      </c>
      <c r="AM120" s="109"/>
      <c r="AN120" s="109"/>
      <c r="AO120" s="109"/>
      <c r="AP120" s="110">
        <f>AG120+AJ120*1+AK120*2+AL120*5+AM120*10+AN120*10+AO120*3</f>
        <v>28.27</v>
      </c>
      <c r="AQ120" s="175">
        <v>18.01</v>
      </c>
      <c r="AR120" s="112"/>
      <c r="AS120" s="112">
        <v>11</v>
      </c>
      <c r="AT120" s="112">
        <v>1</v>
      </c>
      <c r="AU120" s="112"/>
      <c r="AV120" s="112"/>
      <c r="AW120" s="112"/>
      <c r="AX120" s="112"/>
      <c r="AY120" s="112"/>
      <c r="AZ120" s="113">
        <f>AQ120+AT120*1+AU120*2+AV120*5+AW120*10+AX120*10+AY120*3</f>
        <v>19.01</v>
      </c>
      <c r="BA120" s="114">
        <v>20.6</v>
      </c>
      <c r="BB120" s="115">
        <v>2</v>
      </c>
      <c r="BC120" s="115">
        <v>5</v>
      </c>
      <c r="BD120" s="115"/>
      <c r="BE120" s="115">
        <v>2</v>
      </c>
      <c r="BF120" s="115">
        <v>1</v>
      </c>
      <c r="BG120" s="115"/>
      <c r="BH120" s="115"/>
      <c r="BI120" s="115"/>
      <c r="BJ120" s="116">
        <f>BA120+BD120*1+BE120*2+BF120*5+BG120*10+BH120*10+BI120*3</f>
        <v>29.6</v>
      </c>
      <c r="BK120" s="90"/>
      <c r="BL120" s="117">
        <f>$BL$109/L120</f>
        <v>0.5006337135614701</v>
      </c>
      <c r="BM120" s="118">
        <f>$BM$109/V120</f>
        <v>0.4695926563396442</v>
      </c>
      <c r="BN120" s="118">
        <f>$BN$109/AF120</f>
        <v>0.5593931568754035</v>
      </c>
      <c r="BO120" s="118">
        <f>$BO$109/AP120</f>
        <v>0.497347010965688</v>
      </c>
      <c r="BP120" s="118">
        <f>$BP$109/AZ120</f>
        <v>0.6706996317727512</v>
      </c>
      <c r="BQ120" s="119">
        <f>$BQ$109/BJ120</f>
        <v>0.5547297297297298</v>
      </c>
      <c r="BR120" s="176">
        <f>(SUM(BL120:BQ120))</f>
        <v>3.2523958992446866</v>
      </c>
      <c r="BS120" s="121">
        <f>($BS$109*BR120)</f>
        <v>0.5826311531547116</v>
      </c>
      <c r="BT120" s="177">
        <f>(RANK(BS120,$BS$110:$BS$132))</f>
        <v>11</v>
      </c>
      <c r="BV120" s="123">
        <f>L120+V120+AF120+AP120+AZ120+BJ120</f>
        <v>166.39</v>
      </c>
    </row>
    <row r="121" spans="1:74" ht="12.75">
      <c r="A121" s="97">
        <v>9</v>
      </c>
      <c r="B121" s="98" t="s">
        <v>49</v>
      </c>
      <c r="C121" s="99">
        <v>14.45</v>
      </c>
      <c r="D121" s="100"/>
      <c r="E121" s="100">
        <v>4</v>
      </c>
      <c r="F121" s="100">
        <v>3</v>
      </c>
      <c r="G121" s="100">
        <v>1</v>
      </c>
      <c r="H121" s="100"/>
      <c r="I121" s="100"/>
      <c r="J121" s="100"/>
      <c r="K121" s="100"/>
      <c r="L121" s="172">
        <f>C121+F121*1+G121*2+H121*5+I121*10+J121*10+K121*3</f>
        <v>19.45</v>
      </c>
      <c r="M121" s="102">
        <v>26.97</v>
      </c>
      <c r="N121" s="103"/>
      <c r="O121" s="103">
        <v>8</v>
      </c>
      <c r="P121" s="103">
        <v>4</v>
      </c>
      <c r="Q121" s="103"/>
      <c r="R121" s="103"/>
      <c r="S121" s="103"/>
      <c r="T121" s="103"/>
      <c r="U121" s="103"/>
      <c r="V121" s="104">
        <f>M121+P121*1+Q121*2+R121*5+S121*10+T121*10+U121*3</f>
        <v>30.97</v>
      </c>
      <c r="W121" s="173">
        <v>63.63</v>
      </c>
      <c r="X121" s="106">
        <v>2</v>
      </c>
      <c r="Y121" s="106"/>
      <c r="Z121" s="106"/>
      <c r="AA121" s="106"/>
      <c r="AB121" s="106"/>
      <c r="AC121" s="106">
        <v>6</v>
      </c>
      <c r="AD121" s="106"/>
      <c r="AE121" s="106"/>
      <c r="AF121" s="174">
        <f>W121+Z121*1+AA121*2+AB121*5+AC121*10+AD121*10+AE121*3</f>
        <v>123.63</v>
      </c>
      <c r="AG121" s="108">
        <v>16.61</v>
      </c>
      <c r="AH121" s="109">
        <v>1</v>
      </c>
      <c r="AI121" s="109">
        <v>2</v>
      </c>
      <c r="AJ121" s="109">
        <v>5</v>
      </c>
      <c r="AK121" s="109">
        <v>1</v>
      </c>
      <c r="AL121" s="109"/>
      <c r="AM121" s="109"/>
      <c r="AN121" s="109"/>
      <c r="AO121" s="109"/>
      <c r="AP121" s="110">
        <f>AG121+AJ121*1+AK121*2+AL121*5+AM121*10+AN121*10+AO121*3</f>
        <v>23.61</v>
      </c>
      <c r="AQ121" s="175">
        <v>21.46</v>
      </c>
      <c r="AR121" s="112"/>
      <c r="AS121" s="112">
        <v>7</v>
      </c>
      <c r="AT121" s="112">
        <v>5</v>
      </c>
      <c r="AU121" s="112"/>
      <c r="AV121" s="112"/>
      <c r="AW121" s="112"/>
      <c r="AX121" s="112"/>
      <c r="AY121" s="112"/>
      <c r="AZ121" s="113">
        <f>AQ121+AT121*1+AU121*2+AV121*5+AW121*10+AX121*10+AY121*3</f>
        <v>26.46</v>
      </c>
      <c r="BA121" s="114">
        <v>21.28</v>
      </c>
      <c r="BB121" s="115">
        <v>2</v>
      </c>
      <c r="BC121" s="115">
        <v>2</v>
      </c>
      <c r="BD121" s="115">
        <v>4</v>
      </c>
      <c r="BE121" s="115">
        <v>1</v>
      </c>
      <c r="BF121" s="115">
        <v>1</v>
      </c>
      <c r="BG121" s="115"/>
      <c r="BH121" s="115"/>
      <c r="BI121" s="115"/>
      <c r="BJ121" s="116">
        <f>BA121+BD121*1+BE121*2+BF121*5+BG121*10+BH121*10+BI121*3</f>
        <v>32.28</v>
      </c>
      <c r="BK121" s="90"/>
      <c r="BL121" s="117">
        <f>$BL$109/L121</f>
        <v>0.609254498714653</v>
      </c>
      <c r="BM121" s="118">
        <f>$BM$109/V121</f>
        <v>0.5285760413303195</v>
      </c>
      <c r="BN121" s="118">
        <f>$BN$109/AF121</f>
        <v>0.14017633260535467</v>
      </c>
      <c r="BO121" s="118">
        <f>$BO$109/AP121</f>
        <v>0.5955103769589157</v>
      </c>
      <c r="BP121" s="118">
        <f>$BP$109/AZ121</f>
        <v>0.48185941043083896</v>
      </c>
      <c r="BQ121" s="119">
        <f>$BQ$109/BJ121</f>
        <v>0.5086741016109046</v>
      </c>
      <c r="BR121" s="176">
        <f>(SUM(BL121:BQ121))</f>
        <v>2.8640507616509865</v>
      </c>
      <c r="BS121" s="121">
        <f>($BS$109*BR121)</f>
        <v>0.5130633691740504</v>
      </c>
      <c r="BT121" s="177">
        <f>(RANK(BS121,$BS$110:$BS$132))</f>
        <v>12</v>
      </c>
      <c r="BV121" s="123">
        <f>L121+V121+AF121+AP121+AZ121+BJ121</f>
        <v>256.40000000000003</v>
      </c>
    </row>
    <row r="122" spans="1:74" ht="12.75">
      <c r="A122" s="97">
        <v>13</v>
      </c>
      <c r="B122" s="98" t="s">
        <v>53</v>
      </c>
      <c r="C122" s="99">
        <v>14.07</v>
      </c>
      <c r="D122" s="100"/>
      <c r="E122" s="100">
        <v>7</v>
      </c>
      <c r="F122" s="100">
        <v>1</v>
      </c>
      <c r="G122" s="100"/>
      <c r="H122" s="100"/>
      <c r="I122" s="100"/>
      <c r="J122" s="100"/>
      <c r="K122" s="100"/>
      <c r="L122" s="172">
        <f>C122+F122*1+G122*2+H122*5+I122*10+J122*10+K122*3</f>
        <v>15.07</v>
      </c>
      <c r="M122" s="102">
        <v>1712</v>
      </c>
      <c r="N122" s="103"/>
      <c r="O122" s="103">
        <v>8</v>
      </c>
      <c r="P122" s="103">
        <v>4</v>
      </c>
      <c r="Q122" s="103"/>
      <c r="R122" s="103"/>
      <c r="S122" s="103"/>
      <c r="T122" s="103"/>
      <c r="U122" s="103"/>
      <c r="V122" s="104">
        <f>M122+P122*1+Q122*2+R122*5+S122*10+T122*10+U122*3</f>
        <v>1716</v>
      </c>
      <c r="W122" s="173">
        <v>29.24</v>
      </c>
      <c r="X122" s="106">
        <v>8</v>
      </c>
      <c r="Y122" s="106"/>
      <c r="Z122" s="106"/>
      <c r="AA122" s="106"/>
      <c r="AB122" s="106"/>
      <c r="AC122" s="106"/>
      <c r="AD122" s="106"/>
      <c r="AE122" s="106"/>
      <c r="AF122" s="174">
        <f>W122+Z122*1+AA122*2+AB122*5+AC122*10+AD122*10+AE122*3</f>
        <v>29.24</v>
      </c>
      <c r="AG122" s="108">
        <v>13.14</v>
      </c>
      <c r="AH122" s="109">
        <v>1</v>
      </c>
      <c r="AI122" s="109">
        <v>4</v>
      </c>
      <c r="AJ122" s="109"/>
      <c r="AK122" s="109"/>
      <c r="AL122" s="109">
        <v>4</v>
      </c>
      <c r="AM122" s="109"/>
      <c r="AN122" s="109">
        <v>2</v>
      </c>
      <c r="AO122" s="109"/>
      <c r="AP122" s="110">
        <f>AG122+AJ122*1+AK122*2+AL122*5+AM122*10+AN122*10+AO122*3</f>
        <v>53.14</v>
      </c>
      <c r="AQ122" s="175">
        <v>16.39</v>
      </c>
      <c r="AR122" s="112"/>
      <c r="AS122" s="112">
        <v>8</v>
      </c>
      <c r="AT122" s="112">
        <v>4</v>
      </c>
      <c r="AU122" s="112"/>
      <c r="AV122" s="112"/>
      <c r="AW122" s="112"/>
      <c r="AX122" s="112"/>
      <c r="AY122" s="112"/>
      <c r="AZ122" s="113">
        <f>AQ122+AT122*1+AU122*2+AV122*5+AW122*10+AX122*10+AY122*3</f>
        <v>20.39</v>
      </c>
      <c r="BA122" s="114">
        <v>22.74</v>
      </c>
      <c r="BB122" s="115">
        <v>2</v>
      </c>
      <c r="BC122" s="115">
        <v>6</v>
      </c>
      <c r="BD122" s="115"/>
      <c r="BE122" s="115">
        <v>1</v>
      </c>
      <c r="BF122" s="115">
        <v>1</v>
      </c>
      <c r="BG122" s="115"/>
      <c r="BH122" s="115"/>
      <c r="BI122" s="115"/>
      <c r="BJ122" s="116">
        <f>BA122+BD122*1+BE122*2+BF122*5+BG122*10+BH122*10+BI122*3</f>
        <v>29.74</v>
      </c>
      <c r="BK122" s="90"/>
      <c r="BL122" s="117">
        <f>$BL$109/L122</f>
        <v>0.7863304578633046</v>
      </c>
      <c r="BM122" s="118">
        <f>$BM$109/V122</f>
        <v>0.009539627039627038</v>
      </c>
      <c r="BN122" s="118">
        <f>$BN$109/AF122</f>
        <v>0.5926812585499316</v>
      </c>
      <c r="BO122" s="118">
        <f>$BO$109/AP122</f>
        <v>0.26458411742566806</v>
      </c>
      <c r="BP122" s="118">
        <f>$BP$109/AZ122</f>
        <v>0.6253065228052967</v>
      </c>
      <c r="BQ122" s="119">
        <f>$BQ$109/BJ122</f>
        <v>0.5521183591123068</v>
      </c>
      <c r="BR122" s="176">
        <f>(SUM(BL122:BQ122))</f>
        <v>2.8305603427961343</v>
      </c>
      <c r="BS122" s="121">
        <f>($BS$109*BR122)</f>
        <v>0.5070639269285451</v>
      </c>
      <c r="BT122" s="177">
        <f>(RANK(BS122,$BS$110:$BS$132))</f>
        <v>13</v>
      </c>
      <c r="BV122" s="123">
        <f>L122+V122+AF122+AP122+AZ122+BJ122</f>
        <v>1863.5800000000002</v>
      </c>
    </row>
    <row r="123" spans="1:74" ht="12.75">
      <c r="A123" s="97">
        <v>12</v>
      </c>
      <c r="B123" s="98" t="s">
        <v>52</v>
      </c>
      <c r="C123" s="99">
        <v>20.98</v>
      </c>
      <c r="D123" s="100"/>
      <c r="E123" s="100">
        <v>5</v>
      </c>
      <c r="F123" s="100">
        <v>2</v>
      </c>
      <c r="G123" s="100">
        <v>1</v>
      </c>
      <c r="H123" s="100"/>
      <c r="I123" s="100"/>
      <c r="J123" s="100"/>
      <c r="K123" s="100"/>
      <c r="L123" s="172">
        <f>C123+F123*1+G123*2+H123*5+I123*10+J123*10+K123*3</f>
        <v>24.98</v>
      </c>
      <c r="M123" s="102">
        <v>23.29</v>
      </c>
      <c r="N123" s="103"/>
      <c r="O123" s="103">
        <v>9</v>
      </c>
      <c r="P123" s="103">
        <v>2</v>
      </c>
      <c r="Q123" s="103">
        <v>1</v>
      </c>
      <c r="R123" s="103"/>
      <c r="S123" s="103"/>
      <c r="T123" s="103">
        <v>1</v>
      </c>
      <c r="U123" s="103">
        <v>2</v>
      </c>
      <c r="V123" s="104">
        <f>M123+P123*1+Q123*2+R123*5+S123*10+T123*10+U123*3</f>
        <v>43.29</v>
      </c>
      <c r="W123" s="173">
        <v>44.85</v>
      </c>
      <c r="X123" s="106">
        <v>8</v>
      </c>
      <c r="Y123" s="106"/>
      <c r="Z123" s="106"/>
      <c r="AA123" s="106"/>
      <c r="AB123" s="106"/>
      <c r="AC123" s="106"/>
      <c r="AD123" s="106"/>
      <c r="AE123" s="106"/>
      <c r="AF123" s="174">
        <f>W123+Z123*1+AA123*2+AB123*5+AC123*10+AD123*10+AE123*3</f>
        <v>44.85</v>
      </c>
      <c r="AG123" s="108">
        <v>21.49</v>
      </c>
      <c r="AH123" s="109">
        <v>1</v>
      </c>
      <c r="AI123" s="109">
        <v>5</v>
      </c>
      <c r="AJ123" s="109">
        <v>2</v>
      </c>
      <c r="AK123" s="109"/>
      <c r="AL123" s="109">
        <v>1</v>
      </c>
      <c r="AM123" s="109"/>
      <c r="AN123" s="109"/>
      <c r="AO123" s="109"/>
      <c r="AP123" s="110">
        <f>AG123+AJ123*1+AK123*2+AL123*5+AM123*10+AN123*10+AO123*3</f>
        <v>28.49</v>
      </c>
      <c r="AQ123" s="175">
        <v>18.03</v>
      </c>
      <c r="AR123" s="112"/>
      <c r="AS123" s="112">
        <v>8</v>
      </c>
      <c r="AT123" s="112">
        <v>3</v>
      </c>
      <c r="AU123" s="112"/>
      <c r="AV123" s="112">
        <v>1</v>
      </c>
      <c r="AW123" s="112"/>
      <c r="AX123" s="112"/>
      <c r="AY123" s="112"/>
      <c r="AZ123" s="113">
        <f>AQ123+AT123*1+AU123*2+AV123*5+AW123*10+AX123*10+AY123*3</f>
        <v>26.03</v>
      </c>
      <c r="BA123" s="114">
        <v>34.13</v>
      </c>
      <c r="BB123" s="115">
        <v>2</v>
      </c>
      <c r="BC123" s="115">
        <v>6</v>
      </c>
      <c r="BD123" s="115">
        <v>2</v>
      </c>
      <c r="BE123" s="115"/>
      <c r="BF123" s="115"/>
      <c r="BG123" s="115"/>
      <c r="BH123" s="115"/>
      <c r="BI123" s="115">
        <v>1</v>
      </c>
      <c r="BJ123" s="116">
        <f>BA123+BD123*1+BE123*2+BF123*5+BG123*10+BH123*10+BI123*3</f>
        <v>39.13</v>
      </c>
      <c r="BK123" s="90"/>
      <c r="BL123" s="117">
        <f>$BL$109/L123</f>
        <v>0.4743795036028823</v>
      </c>
      <c r="BM123" s="118">
        <f>$BM$109/V123</f>
        <v>0.3781473781473781</v>
      </c>
      <c r="BN123" s="118">
        <f>$BN$109/AF123</f>
        <v>0.3863991081382385</v>
      </c>
      <c r="BO123" s="118">
        <f>$BO$109/AP123</f>
        <v>0.49350649350649356</v>
      </c>
      <c r="BP123" s="118">
        <f>$BP$109/AZ123</f>
        <v>0.48981943910872067</v>
      </c>
      <c r="BQ123" s="119">
        <f>$BQ$109/BJ123</f>
        <v>0.41962688474316384</v>
      </c>
      <c r="BR123" s="176">
        <f>(SUM(BL123:BQ123))</f>
        <v>2.6418788072468766</v>
      </c>
      <c r="BS123" s="121">
        <f>($BS$109*BR123)</f>
        <v>0.4732636934878389</v>
      </c>
      <c r="BT123" s="177">
        <f>(RANK(BS123,$BS$110:$BS$132))</f>
        <v>14</v>
      </c>
      <c r="BV123" s="123">
        <f>L123+V123+AF123+AP123+AZ123+BJ123</f>
        <v>206.77</v>
      </c>
    </row>
    <row r="124" spans="1:74" ht="12.75">
      <c r="A124" s="97">
        <v>11</v>
      </c>
      <c r="B124" s="98" t="s">
        <v>51</v>
      </c>
      <c r="C124" s="99">
        <v>23.05</v>
      </c>
      <c r="D124" s="100"/>
      <c r="E124" s="100">
        <v>5</v>
      </c>
      <c r="F124" s="100">
        <v>1</v>
      </c>
      <c r="G124" s="100">
        <v>1</v>
      </c>
      <c r="H124" s="100">
        <v>1</v>
      </c>
      <c r="I124" s="100"/>
      <c r="J124" s="100"/>
      <c r="K124" s="100"/>
      <c r="L124" s="172">
        <f>C124+F124*1+G124*2+H124*5+I124*10+J124*10+K124*3</f>
        <v>31.05</v>
      </c>
      <c r="M124" s="102">
        <v>37.78</v>
      </c>
      <c r="N124" s="103"/>
      <c r="O124" s="103">
        <v>8</v>
      </c>
      <c r="P124" s="103">
        <v>3</v>
      </c>
      <c r="Q124" s="103">
        <v>1</v>
      </c>
      <c r="R124" s="103"/>
      <c r="S124" s="103"/>
      <c r="T124" s="103">
        <v>1</v>
      </c>
      <c r="U124" s="103"/>
      <c r="V124" s="104">
        <f>M124+P124*1+Q124*2+R124*5+S124*10+T124*10+U124*3</f>
        <v>52.78</v>
      </c>
      <c r="W124" s="173">
        <v>71.64</v>
      </c>
      <c r="X124" s="106">
        <v>7</v>
      </c>
      <c r="Y124" s="106"/>
      <c r="Z124" s="106"/>
      <c r="AA124" s="106"/>
      <c r="AB124" s="106"/>
      <c r="AC124" s="106">
        <v>1</v>
      </c>
      <c r="AD124" s="106"/>
      <c r="AE124" s="106"/>
      <c r="AF124" s="174">
        <f>W124+Z124*1+AA124*2+AB124*5+AC124*10+AD124*10+AE124*3</f>
        <v>81.64</v>
      </c>
      <c r="AG124" s="108">
        <v>33.28</v>
      </c>
      <c r="AH124" s="109">
        <v>1</v>
      </c>
      <c r="AI124" s="109">
        <v>6</v>
      </c>
      <c r="AJ124" s="109">
        <v>2</v>
      </c>
      <c r="AK124" s="109"/>
      <c r="AL124" s="109"/>
      <c r="AM124" s="109"/>
      <c r="AN124" s="109"/>
      <c r="AO124" s="109"/>
      <c r="AP124" s="110">
        <f>AG124+AJ124*1+AK124*2+AL124*5+AM124*10+AN124*10+AO124*3</f>
        <v>35.28</v>
      </c>
      <c r="AQ124" s="175">
        <v>18.64</v>
      </c>
      <c r="AR124" s="112"/>
      <c r="AS124" s="112">
        <v>7</v>
      </c>
      <c r="AT124" s="112">
        <v>2</v>
      </c>
      <c r="AU124" s="112">
        <v>2</v>
      </c>
      <c r="AV124" s="112">
        <v>1</v>
      </c>
      <c r="AW124" s="112"/>
      <c r="AX124" s="112"/>
      <c r="AY124" s="112"/>
      <c r="AZ124" s="113">
        <f>AQ124+AT124*1+AU124*2+AV124*5+AW124*10+AX124*10+AY124*3</f>
        <v>29.64</v>
      </c>
      <c r="BA124" s="114">
        <v>24.13</v>
      </c>
      <c r="BB124" s="115">
        <v>2</v>
      </c>
      <c r="BC124" s="115">
        <v>5</v>
      </c>
      <c r="BD124" s="115"/>
      <c r="BE124" s="115"/>
      <c r="BF124" s="115">
        <v>3</v>
      </c>
      <c r="BG124" s="115"/>
      <c r="BH124" s="115"/>
      <c r="BI124" s="115"/>
      <c r="BJ124" s="116">
        <f>BA124+BD124*1+BE124*2+BF124*5+BG124*10+BH124*10+BI124*3</f>
        <v>39.129999999999995</v>
      </c>
      <c r="BK124" s="90"/>
      <c r="BL124" s="117">
        <f>$BL$109/L124</f>
        <v>0.38164251207729466</v>
      </c>
      <c r="BM124" s="118">
        <f>$BM$109/V124</f>
        <v>0.31015536187949977</v>
      </c>
      <c r="BN124" s="118">
        <f>$BN$109/AF124</f>
        <v>0.21227339539441448</v>
      </c>
      <c r="BO124" s="118">
        <f>$BO$109/AP124</f>
        <v>0.39852607709750565</v>
      </c>
      <c r="BP124" s="118">
        <f>$BP$109/AZ124</f>
        <v>0.43016194331983804</v>
      </c>
      <c r="BQ124" s="119">
        <f>$BQ$109/BJ124</f>
        <v>0.4196268847431639</v>
      </c>
      <c r="BR124" s="176">
        <f>(SUM(BL124:BQ124))</f>
        <v>2.1523861745117165</v>
      </c>
      <c r="BS124" s="121">
        <f>($BS$109*BR124)</f>
        <v>0.38557644202578495</v>
      </c>
      <c r="BT124" s="177">
        <f>(RANK(BS124,$BS$110:$BS$132))</f>
        <v>15</v>
      </c>
      <c r="BV124" s="123">
        <f>L124+V124+AF124+AP124+AZ124+BJ124</f>
        <v>269.52</v>
      </c>
    </row>
    <row r="125" spans="1:74" ht="12.75" hidden="1">
      <c r="A125" s="97">
        <v>16</v>
      </c>
      <c r="B125" s="98"/>
      <c r="C125" s="99">
        <v>9999</v>
      </c>
      <c r="D125" s="100"/>
      <c r="E125" s="100"/>
      <c r="F125" s="100"/>
      <c r="G125" s="100"/>
      <c r="H125" s="100"/>
      <c r="I125" s="100"/>
      <c r="J125" s="100"/>
      <c r="K125" s="100"/>
      <c r="L125" s="172">
        <f>C125+F125*1+G125*2+H125*5+I125*10+J125*10+K125*3</f>
        <v>9999</v>
      </c>
      <c r="M125" s="102">
        <v>9999</v>
      </c>
      <c r="N125" s="103"/>
      <c r="O125" s="103"/>
      <c r="P125" s="103"/>
      <c r="Q125" s="103"/>
      <c r="R125" s="103"/>
      <c r="S125" s="103"/>
      <c r="T125" s="103"/>
      <c r="U125" s="103"/>
      <c r="V125" s="104">
        <f>M125+P125*1+Q125*2+R125*5+S125*10+T125*10+U125*3</f>
        <v>9999</v>
      </c>
      <c r="W125" s="173">
        <v>9999</v>
      </c>
      <c r="X125" s="106"/>
      <c r="Y125" s="106"/>
      <c r="Z125" s="106"/>
      <c r="AA125" s="106"/>
      <c r="AB125" s="106"/>
      <c r="AC125" s="106"/>
      <c r="AD125" s="106"/>
      <c r="AE125" s="106"/>
      <c r="AF125" s="174">
        <f>W125+Z125*1+AA125*2+AB125*5+AC125*10+AD125*10+AE125*3</f>
        <v>9999</v>
      </c>
      <c r="AG125" s="108">
        <v>9999</v>
      </c>
      <c r="AH125" s="109"/>
      <c r="AI125" s="109"/>
      <c r="AJ125" s="109"/>
      <c r="AK125" s="109"/>
      <c r="AL125" s="109"/>
      <c r="AM125" s="109"/>
      <c r="AN125" s="109"/>
      <c r="AO125" s="109"/>
      <c r="AP125" s="110">
        <f>AG125+AJ125*1+AK125*2+AL125*5+AM125*10+AN125*10+AO125*3</f>
        <v>9999</v>
      </c>
      <c r="AQ125" s="175">
        <v>9999</v>
      </c>
      <c r="AR125" s="112"/>
      <c r="AS125" s="112"/>
      <c r="AT125" s="112"/>
      <c r="AU125" s="112"/>
      <c r="AV125" s="112"/>
      <c r="AW125" s="112"/>
      <c r="AX125" s="112"/>
      <c r="AY125" s="112"/>
      <c r="AZ125" s="113">
        <f>AQ125+AT125*1+AU125*2+AV125*5+AW125*10+AX125*10+AY125*3</f>
        <v>9999</v>
      </c>
      <c r="BA125" s="114">
        <v>9999</v>
      </c>
      <c r="BB125" s="115"/>
      <c r="BC125" s="115"/>
      <c r="BD125" s="115"/>
      <c r="BE125" s="115"/>
      <c r="BF125" s="115"/>
      <c r="BG125" s="115"/>
      <c r="BH125" s="115"/>
      <c r="BI125" s="115"/>
      <c r="BJ125" s="116">
        <f>BA125+BD125*1+BE125*2+BF125*5+BG125*10+BH125*10+BI125*3</f>
        <v>9999</v>
      </c>
      <c r="BK125" s="90"/>
      <c r="BL125" s="117">
        <f>$BL$109/L125</f>
        <v>0.0011851185118511851</v>
      </c>
      <c r="BM125" s="118">
        <f>$BM$109/V125</f>
        <v>0.001637163716371637</v>
      </c>
      <c r="BN125" s="118">
        <f>$BN$109/AF125</f>
        <v>0.001733173317331733</v>
      </c>
      <c r="BO125" s="118">
        <f>$BO$109/AP125</f>
        <v>0.0014061406140614063</v>
      </c>
      <c r="BP125" s="118">
        <f>$BP$109/AZ125</f>
        <v>0.001275127512751275</v>
      </c>
      <c r="BQ125" s="119">
        <f>$BQ$109/BJ125</f>
        <v>0.0016421642164216423</v>
      </c>
      <c r="BR125" s="176">
        <f>(SUM(BL125:BQ125))</f>
        <v>0.00887888788878888</v>
      </c>
      <c r="BS125" s="121">
        <f>($BS$109*BR125)</f>
        <v>0.0015905556548567274</v>
      </c>
      <c r="BT125" s="177">
        <f>(RANK(BS125,$BS$110:$BS$132))</f>
        <v>16</v>
      </c>
      <c r="BV125" s="123">
        <f>L125+V125+AF125+AP125+AZ125+BJ125</f>
        <v>59994</v>
      </c>
    </row>
    <row r="126" spans="1:74" ht="12.75" hidden="1">
      <c r="A126" s="97">
        <v>6</v>
      </c>
      <c r="B126" s="98"/>
      <c r="C126" s="99">
        <v>9999</v>
      </c>
      <c r="D126" s="100"/>
      <c r="E126" s="100"/>
      <c r="F126" s="100"/>
      <c r="G126" s="100"/>
      <c r="H126" s="100"/>
      <c r="I126" s="100"/>
      <c r="J126" s="100"/>
      <c r="K126" s="100"/>
      <c r="L126" s="172">
        <f>C126+F126*1+G126*2+H126*5+I126*10+J126*10+K126*3</f>
        <v>9999</v>
      </c>
      <c r="M126" s="102">
        <v>9999</v>
      </c>
      <c r="N126" s="103"/>
      <c r="O126" s="103"/>
      <c r="P126" s="103"/>
      <c r="Q126" s="103"/>
      <c r="R126" s="103"/>
      <c r="S126" s="103"/>
      <c r="T126" s="103"/>
      <c r="U126" s="103"/>
      <c r="V126" s="104">
        <f>M126+P126*1+Q126*2+R126*5+S126*10+T126*10+U126*3</f>
        <v>9999</v>
      </c>
      <c r="W126" s="173">
        <v>9999</v>
      </c>
      <c r="X126" s="106"/>
      <c r="Y126" s="106"/>
      <c r="Z126" s="106"/>
      <c r="AA126" s="106"/>
      <c r="AB126" s="106"/>
      <c r="AC126" s="106"/>
      <c r="AD126" s="106"/>
      <c r="AE126" s="106"/>
      <c r="AF126" s="174">
        <f>W126+Z126*1+AA126*2+AB126*5+AC126*10+AD126*10+AE126*3</f>
        <v>9999</v>
      </c>
      <c r="AG126" s="108">
        <v>9999</v>
      </c>
      <c r="AH126" s="109"/>
      <c r="AI126" s="109"/>
      <c r="AJ126" s="109"/>
      <c r="AK126" s="109"/>
      <c r="AL126" s="109"/>
      <c r="AM126" s="109"/>
      <c r="AN126" s="109"/>
      <c r="AO126" s="109"/>
      <c r="AP126" s="110">
        <f>AG126+AJ126*1+AK126*2+AL126*5+AM126*10+AN126*10+AO126*3</f>
        <v>9999</v>
      </c>
      <c r="AQ126" s="175">
        <v>9999</v>
      </c>
      <c r="AR126" s="112"/>
      <c r="AS126" s="112"/>
      <c r="AT126" s="112"/>
      <c r="AU126" s="112"/>
      <c r="AV126" s="112"/>
      <c r="AW126" s="112"/>
      <c r="AX126" s="112"/>
      <c r="AY126" s="112"/>
      <c r="AZ126" s="113">
        <f>AQ126+AT126*1+AU126*2+AV126*5+AW126*10+AX126*10+AY126*3</f>
        <v>9999</v>
      </c>
      <c r="BA126" s="114">
        <v>9999</v>
      </c>
      <c r="BB126" s="115"/>
      <c r="BC126" s="115"/>
      <c r="BD126" s="115"/>
      <c r="BE126" s="115"/>
      <c r="BF126" s="115"/>
      <c r="BG126" s="115"/>
      <c r="BH126" s="115"/>
      <c r="BI126" s="115"/>
      <c r="BJ126" s="116">
        <f>BA126+BD126*1+BE126*2+BF126*5+BG126*10+BH126*10+BI126*3</f>
        <v>9999</v>
      </c>
      <c r="BK126" s="90"/>
      <c r="BL126" s="117">
        <f>$BL$109/L126</f>
        <v>0.0011851185118511851</v>
      </c>
      <c r="BM126" s="118">
        <f>$BM$109/V126</f>
        <v>0.001637163716371637</v>
      </c>
      <c r="BN126" s="118">
        <f>$BN$109/AF126</f>
        <v>0.001733173317331733</v>
      </c>
      <c r="BO126" s="118">
        <f>$BO$109/AP126</f>
        <v>0.0014061406140614063</v>
      </c>
      <c r="BP126" s="118">
        <f>$BP$109/AZ126</f>
        <v>0.001275127512751275</v>
      </c>
      <c r="BQ126" s="119">
        <f>$BQ$109/BJ126</f>
        <v>0.0016421642164216423</v>
      </c>
      <c r="BR126" s="176">
        <f>(SUM(BL126:BQ126))</f>
        <v>0.00887888788878888</v>
      </c>
      <c r="BS126" s="121">
        <f>($BS$109*BR126)</f>
        <v>0.0015905556548567274</v>
      </c>
      <c r="BT126" s="177">
        <f>(RANK(BS126,$BS$110:$BS$132))</f>
        <v>16</v>
      </c>
      <c r="BV126" s="123">
        <f>L126+V126+AF126+AP126+AZ126+BJ126</f>
        <v>59994</v>
      </c>
    </row>
    <row r="127" spans="1:74" ht="12.75" hidden="1">
      <c r="A127" s="97">
        <v>7</v>
      </c>
      <c r="B127" s="98"/>
      <c r="C127" s="99">
        <v>9999</v>
      </c>
      <c r="D127" s="100"/>
      <c r="E127" s="100"/>
      <c r="F127" s="100"/>
      <c r="G127" s="100"/>
      <c r="H127" s="100"/>
      <c r="I127" s="100"/>
      <c r="J127" s="100"/>
      <c r="K127" s="100"/>
      <c r="L127" s="172">
        <f>C127+F127*1+G127*2+H127*5+I127*10+J127*10+K127*3</f>
        <v>9999</v>
      </c>
      <c r="M127" s="102">
        <v>9999</v>
      </c>
      <c r="N127" s="103"/>
      <c r="O127" s="103"/>
      <c r="P127" s="103"/>
      <c r="Q127" s="103"/>
      <c r="R127" s="103"/>
      <c r="S127" s="103"/>
      <c r="T127" s="103"/>
      <c r="U127" s="103"/>
      <c r="V127" s="104">
        <f>M127+P127*1+Q127*2+R127*5+S127*10+T127*10+U127*3</f>
        <v>9999</v>
      </c>
      <c r="W127" s="173">
        <v>9999</v>
      </c>
      <c r="X127" s="106"/>
      <c r="Y127" s="106"/>
      <c r="Z127" s="106"/>
      <c r="AA127" s="106"/>
      <c r="AB127" s="106"/>
      <c r="AC127" s="106"/>
      <c r="AD127" s="106"/>
      <c r="AE127" s="106"/>
      <c r="AF127" s="174">
        <f>W127+Z127*1+AA127*2+AB127*5+AC127*10+AD127*10+AE127*3</f>
        <v>9999</v>
      </c>
      <c r="AG127" s="108">
        <v>9999</v>
      </c>
      <c r="AH127" s="109"/>
      <c r="AI127" s="109"/>
      <c r="AJ127" s="109"/>
      <c r="AK127" s="109"/>
      <c r="AL127" s="109"/>
      <c r="AM127" s="109"/>
      <c r="AN127" s="109"/>
      <c r="AO127" s="109"/>
      <c r="AP127" s="110">
        <f>AG127+AJ127*1+AK127*2+AL127*5+AM127*10+AN127*10+AO127*3</f>
        <v>9999</v>
      </c>
      <c r="AQ127" s="175">
        <v>9999</v>
      </c>
      <c r="AR127" s="112"/>
      <c r="AS127" s="112"/>
      <c r="AT127" s="112"/>
      <c r="AU127" s="112"/>
      <c r="AV127" s="112"/>
      <c r="AW127" s="112"/>
      <c r="AX127" s="112"/>
      <c r="AY127" s="112"/>
      <c r="AZ127" s="113">
        <f>AQ127+AT127*1+AU127*2+AV127*5+AW127*10+AX127*10+AY127*3</f>
        <v>9999</v>
      </c>
      <c r="BA127" s="114">
        <v>9999</v>
      </c>
      <c r="BB127" s="115"/>
      <c r="BC127" s="115"/>
      <c r="BD127" s="115"/>
      <c r="BE127" s="115"/>
      <c r="BF127" s="115"/>
      <c r="BG127" s="115"/>
      <c r="BH127" s="115"/>
      <c r="BI127" s="115"/>
      <c r="BJ127" s="116">
        <f>BA127+BD127*1+BE127*2+BF127*5+BG127*10+BH127*10+BI127*3</f>
        <v>9999</v>
      </c>
      <c r="BK127" s="90"/>
      <c r="BL127" s="117">
        <f>$BL$109/L127</f>
        <v>0.0011851185118511851</v>
      </c>
      <c r="BM127" s="118">
        <f>$BM$109/V127</f>
        <v>0.001637163716371637</v>
      </c>
      <c r="BN127" s="118">
        <f>$BN$109/AF127</f>
        <v>0.001733173317331733</v>
      </c>
      <c r="BO127" s="118">
        <f>$BO$109/AP127</f>
        <v>0.0014061406140614063</v>
      </c>
      <c r="BP127" s="118">
        <f>$BP$109/AZ127</f>
        <v>0.001275127512751275</v>
      </c>
      <c r="BQ127" s="119">
        <f>$BQ$109/BJ127</f>
        <v>0.0016421642164216423</v>
      </c>
      <c r="BR127" s="176">
        <f>(SUM(BL127:BQ127))</f>
        <v>0.00887888788878888</v>
      </c>
      <c r="BS127" s="121">
        <f>($BS$109*BR127)</f>
        <v>0.0015905556548567274</v>
      </c>
      <c r="BT127" s="177">
        <f>(RANK(BS127,$BS$110:$BS$132))</f>
        <v>16</v>
      </c>
      <c r="BV127" s="123">
        <f>L127+V127+AF127+AP127+AZ127+BJ127</f>
        <v>59994</v>
      </c>
    </row>
    <row r="128" spans="1:74" ht="12.75" hidden="1">
      <c r="A128" s="97">
        <v>19</v>
      </c>
      <c r="B128" s="125"/>
      <c r="C128" s="99">
        <v>9999</v>
      </c>
      <c r="D128" s="100"/>
      <c r="E128" s="100"/>
      <c r="F128" s="100"/>
      <c r="G128" s="100"/>
      <c r="H128" s="100"/>
      <c r="I128" s="100"/>
      <c r="J128" s="100"/>
      <c r="K128" s="100"/>
      <c r="L128" s="172">
        <f>C128+F128*1+G128*2+H128*5+I128*10+J128*10+K128*3</f>
        <v>9999</v>
      </c>
      <c r="M128" s="102">
        <v>9999</v>
      </c>
      <c r="N128" s="103"/>
      <c r="O128" s="103"/>
      <c r="P128" s="103"/>
      <c r="Q128" s="103"/>
      <c r="R128" s="103"/>
      <c r="S128" s="103"/>
      <c r="T128" s="103"/>
      <c r="U128" s="103"/>
      <c r="V128" s="104">
        <f>M128+P128*1+Q128*2+R128*5+S128*10+T128*10+U128*3</f>
        <v>9999</v>
      </c>
      <c r="W128" s="173">
        <v>9999</v>
      </c>
      <c r="X128" s="106"/>
      <c r="Y128" s="106"/>
      <c r="Z128" s="106"/>
      <c r="AA128" s="106"/>
      <c r="AB128" s="106"/>
      <c r="AC128" s="106"/>
      <c r="AD128" s="106"/>
      <c r="AE128" s="106"/>
      <c r="AF128" s="174">
        <f>W128+Z128*1+AA128*2+AB128*5+AC128*10+AD128*10+AE128*3</f>
        <v>9999</v>
      </c>
      <c r="AG128" s="108">
        <v>9999</v>
      </c>
      <c r="AH128" s="109"/>
      <c r="AI128" s="109"/>
      <c r="AJ128" s="109"/>
      <c r="AK128" s="109"/>
      <c r="AL128" s="109"/>
      <c r="AM128" s="109"/>
      <c r="AN128" s="109"/>
      <c r="AO128" s="109"/>
      <c r="AP128" s="110">
        <f>AG128+AJ128*1+AK128*2+AL128*5+AM128*10+AN128*10+AO128*3</f>
        <v>9999</v>
      </c>
      <c r="AQ128" s="175">
        <v>9999</v>
      </c>
      <c r="AR128" s="112"/>
      <c r="AS128" s="112"/>
      <c r="AT128" s="112"/>
      <c r="AU128" s="112"/>
      <c r="AV128" s="112"/>
      <c r="AW128" s="112"/>
      <c r="AX128" s="112"/>
      <c r="AY128" s="112"/>
      <c r="AZ128" s="113">
        <f>AQ128+AT128*1+AU128*2+AV128*5+AW128*10+AX128*10+AY128*3</f>
        <v>9999</v>
      </c>
      <c r="BA128" s="114">
        <v>9999</v>
      </c>
      <c r="BB128" s="115"/>
      <c r="BC128" s="115"/>
      <c r="BD128" s="115"/>
      <c r="BE128" s="115"/>
      <c r="BF128" s="115"/>
      <c r="BG128" s="115"/>
      <c r="BH128" s="115"/>
      <c r="BI128" s="115"/>
      <c r="BJ128" s="116">
        <f>BA128+BD128*1+BE128*2+BF128*5+BG128*10+BH128*10+BI128*3</f>
        <v>9999</v>
      </c>
      <c r="BK128" s="90"/>
      <c r="BL128" s="117">
        <f>$BL$109/L128</f>
        <v>0.0011851185118511851</v>
      </c>
      <c r="BM128" s="118">
        <f>$BM$109/V128</f>
        <v>0.001637163716371637</v>
      </c>
      <c r="BN128" s="118">
        <f>$BN$109/AF128</f>
        <v>0.001733173317331733</v>
      </c>
      <c r="BO128" s="118">
        <f>$BO$109/AP128</f>
        <v>0.0014061406140614063</v>
      </c>
      <c r="BP128" s="118">
        <f>$BP$109/AZ128</f>
        <v>0.001275127512751275</v>
      </c>
      <c r="BQ128" s="119">
        <f>$BQ$109/BJ128</f>
        <v>0.0016421642164216423</v>
      </c>
      <c r="BR128" s="176">
        <f>(SUM(BL128:BQ128))</f>
        <v>0.00887888788878888</v>
      </c>
      <c r="BS128" s="121">
        <f>($BS$109*BR128)</f>
        <v>0.0015905556548567274</v>
      </c>
      <c r="BT128" s="177">
        <f>(RANK(BS128,$BS$110:$BS$132))</f>
        <v>16</v>
      </c>
      <c r="BV128" s="123">
        <f>L128+V128+AF128+AP128+AZ128+BJ128</f>
        <v>59994</v>
      </c>
    </row>
    <row r="129" spans="1:74" ht="12.75" hidden="1">
      <c r="A129" s="97">
        <v>20</v>
      </c>
      <c r="B129" s="98"/>
      <c r="C129" s="99">
        <v>9999</v>
      </c>
      <c r="D129" s="100"/>
      <c r="E129" s="100"/>
      <c r="F129" s="100"/>
      <c r="G129" s="100"/>
      <c r="H129" s="100"/>
      <c r="I129" s="100"/>
      <c r="J129" s="100"/>
      <c r="K129" s="100"/>
      <c r="L129" s="172">
        <f>C129+F129*1+G129*2+H129*5+I129*10+J129*10+K129*3</f>
        <v>9999</v>
      </c>
      <c r="M129" s="102">
        <v>9999</v>
      </c>
      <c r="N129" s="103"/>
      <c r="O129" s="103"/>
      <c r="P129" s="103"/>
      <c r="Q129" s="103"/>
      <c r="R129" s="103"/>
      <c r="S129" s="103"/>
      <c r="T129" s="103"/>
      <c r="U129" s="103"/>
      <c r="V129" s="104">
        <f>M129+P129*1+Q129*2+R129*5+S129*10+T129*10+U129*3</f>
        <v>9999</v>
      </c>
      <c r="W129" s="173">
        <v>9999</v>
      </c>
      <c r="X129" s="106"/>
      <c r="Y129" s="106"/>
      <c r="Z129" s="106"/>
      <c r="AA129" s="106"/>
      <c r="AB129" s="106"/>
      <c r="AC129" s="106"/>
      <c r="AD129" s="106"/>
      <c r="AE129" s="106"/>
      <c r="AF129" s="174">
        <f>W129+Z129*1+AA129*2+AB129*5+AC129*10+AD129*10+AE129*3</f>
        <v>9999</v>
      </c>
      <c r="AG129" s="108">
        <v>9999</v>
      </c>
      <c r="AH129" s="109"/>
      <c r="AI129" s="109"/>
      <c r="AJ129" s="109"/>
      <c r="AK129" s="109"/>
      <c r="AL129" s="109"/>
      <c r="AM129" s="109"/>
      <c r="AN129" s="109"/>
      <c r="AO129" s="109"/>
      <c r="AP129" s="110">
        <f>AG129+AJ129*1+AK129*2+AL129*5+AM129*10+AN129*10+AO129*3</f>
        <v>9999</v>
      </c>
      <c r="AQ129" s="175">
        <v>9999</v>
      </c>
      <c r="AR129" s="112"/>
      <c r="AS129" s="112"/>
      <c r="AT129" s="112"/>
      <c r="AU129" s="112"/>
      <c r="AV129" s="112"/>
      <c r="AW129" s="112"/>
      <c r="AX129" s="112"/>
      <c r="AY129" s="112"/>
      <c r="AZ129" s="113">
        <f>AQ129+AT129*1+AU129*2+AV129*5+AW129*10+AX129*10+AY129*3</f>
        <v>9999</v>
      </c>
      <c r="BA129" s="114">
        <v>9999</v>
      </c>
      <c r="BB129" s="115"/>
      <c r="BC129" s="115"/>
      <c r="BD129" s="115"/>
      <c r="BE129" s="115"/>
      <c r="BF129" s="115"/>
      <c r="BG129" s="115"/>
      <c r="BH129" s="115"/>
      <c r="BI129" s="115"/>
      <c r="BJ129" s="116">
        <f>BA129+BD129*1+BE129*2+BF129*5+BG129*10+BH129*10+BI129*3</f>
        <v>9999</v>
      </c>
      <c r="BK129" s="90"/>
      <c r="BL129" s="117">
        <f>$BL$109/L129</f>
        <v>0.0011851185118511851</v>
      </c>
      <c r="BM129" s="118">
        <f>$BM$109/V129</f>
        <v>0.001637163716371637</v>
      </c>
      <c r="BN129" s="118">
        <f>$BN$109/AF129</f>
        <v>0.001733173317331733</v>
      </c>
      <c r="BO129" s="118">
        <f>$BO$109/AP129</f>
        <v>0.0014061406140614063</v>
      </c>
      <c r="BP129" s="118">
        <f>$BP$109/AZ129</f>
        <v>0.001275127512751275</v>
      </c>
      <c r="BQ129" s="119">
        <f>$BQ$109/BJ129</f>
        <v>0.0016421642164216423</v>
      </c>
      <c r="BR129" s="176">
        <f>(SUM(BL129:BQ129))</f>
        <v>0.00887888788878888</v>
      </c>
      <c r="BS129" s="121">
        <f>($BS$109*BR129)</f>
        <v>0.0015905556548567274</v>
      </c>
      <c r="BT129" s="177">
        <f>(RANK(BS129,$BS$110:$BS$132))</f>
        <v>16</v>
      </c>
      <c r="BV129" s="123">
        <f>L129+V129+AF129+AP129+AZ129+BJ129</f>
        <v>59994</v>
      </c>
    </row>
    <row r="130" spans="1:74" ht="12.75" hidden="1">
      <c r="A130" s="97">
        <v>21</v>
      </c>
      <c r="B130" s="98" t="s">
        <v>37</v>
      </c>
      <c r="C130" s="99">
        <v>9999</v>
      </c>
      <c r="D130" s="100"/>
      <c r="E130" s="100"/>
      <c r="F130" s="100"/>
      <c r="G130" s="100"/>
      <c r="H130" s="100"/>
      <c r="I130" s="100"/>
      <c r="J130" s="100"/>
      <c r="K130" s="100"/>
      <c r="L130" s="172">
        <f>C130+F130*1+G130*2+H130*5+I130*10+J130*10+K130*3</f>
        <v>9999</v>
      </c>
      <c r="M130" s="102">
        <v>9999</v>
      </c>
      <c r="N130" s="103"/>
      <c r="O130" s="103"/>
      <c r="P130" s="103"/>
      <c r="Q130" s="103"/>
      <c r="R130" s="103"/>
      <c r="S130" s="103"/>
      <c r="T130" s="103"/>
      <c r="U130" s="103"/>
      <c r="V130" s="104">
        <f>M130+P130*1+Q130*2+R130*5+S130*10+T130*10+U130*3</f>
        <v>9999</v>
      </c>
      <c r="W130" s="173">
        <v>9999</v>
      </c>
      <c r="X130" s="106"/>
      <c r="Y130" s="106"/>
      <c r="Z130" s="106"/>
      <c r="AA130" s="106"/>
      <c r="AB130" s="106"/>
      <c r="AC130" s="106"/>
      <c r="AD130" s="106"/>
      <c r="AE130" s="106"/>
      <c r="AF130" s="174">
        <f>W130+Z130*1+AA130*2+AB130*5+AC130*10+AD130*10+AE130*3</f>
        <v>9999</v>
      </c>
      <c r="AG130" s="108">
        <v>9999</v>
      </c>
      <c r="AH130" s="109"/>
      <c r="AI130" s="109"/>
      <c r="AJ130" s="109"/>
      <c r="AK130" s="109"/>
      <c r="AL130" s="109"/>
      <c r="AM130" s="109"/>
      <c r="AN130" s="109"/>
      <c r="AO130" s="109"/>
      <c r="AP130" s="110">
        <f>AG130+AJ130*1+AK130*2+AL130*5+AM130*10+AN130*10+AO130*3</f>
        <v>9999</v>
      </c>
      <c r="AQ130" s="175">
        <v>9999</v>
      </c>
      <c r="AR130" s="112"/>
      <c r="AS130" s="112"/>
      <c r="AT130" s="112"/>
      <c r="AU130" s="112"/>
      <c r="AV130" s="112"/>
      <c r="AW130" s="112"/>
      <c r="AX130" s="112"/>
      <c r="AY130" s="112"/>
      <c r="AZ130" s="113">
        <f>AQ130+AT130*1+AU130*2+AV130*5+AW130*10+AX130*10+AY130*3</f>
        <v>9999</v>
      </c>
      <c r="BA130" s="114">
        <v>9999</v>
      </c>
      <c r="BB130" s="115"/>
      <c r="BC130" s="115"/>
      <c r="BD130" s="115"/>
      <c r="BE130" s="115"/>
      <c r="BF130" s="115"/>
      <c r="BG130" s="115"/>
      <c r="BH130" s="115"/>
      <c r="BI130" s="115"/>
      <c r="BJ130" s="116">
        <f>BA130+BD130*1+BE130*2+BF130*5+BG130*10+BH130*10+BI130*3</f>
        <v>9999</v>
      </c>
      <c r="BK130" s="90"/>
      <c r="BL130" s="117">
        <f>$BL$109/L130</f>
        <v>0.0011851185118511851</v>
      </c>
      <c r="BM130" s="118">
        <f>$BM$109/V130</f>
        <v>0.001637163716371637</v>
      </c>
      <c r="BN130" s="118">
        <f>$BN$109/AF130</f>
        <v>0.001733173317331733</v>
      </c>
      <c r="BO130" s="118">
        <f>$BO$109/AP130</f>
        <v>0.0014061406140614063</v>
      </c>
      <c r="BP130" s="118">
        <f>$BP$109/AZ130</f>
        <v>0.001275127512751275</v>
      </c>
      <c r="BQ130" s="119">
        <f>$BQ$109/BJ130</f>
        <v>0.0016421642164216423</v>
      </c>
      <c r="BR130" s="176">
        <f>(SUM(BL130:BQ130))</f>
        <v>0.00887888788878888</v>
      </c>
      <c r="BS130" s="121">
        <f>($BS$109*BR130)</f>
        <v>0.0015905556548567274</v>
      </c>
      <c r="BT130" s="177">
        <f>(RANK(BS130,$BS$110:$BS$132))</f>
        <v>16</v>
      </c>
      <c r="BV130" s="123">
        <f>L130+V130+AF130+AP130+AZ130+BJ130</f>
        <v>59994</v>
      </c>
    </row>
    <row r="131" spans="1:74" ht="12.75" hidden="1">
      <c r="A131" s="97">
        <v>22</v>
      </c>
      <c r="B131" s="98" t="s">
        <v>37</v>
      </c>
      <c r="C131" s="99">
        <v>9999</v>
      </c>
      <c r="D131" s="100"/>
      <c r="E131" s="100"/>
      <c r="F131" s="100"/>
      <c r="G131" s="100"/>
      <c r="H131" s="100"/>
      <c r="I131" s="100"/>
      <c r="J131" s="100"/>
      <c r="K131" s="100"/>
      <c r="L131" s="172">
        <f>C131+F131*1+G131*2+H131*5+I131*10+J131*10+K131*3</f>
        <v>9999</v>
      </c>
      <c r="M131" s="102">
        <v>9999</v>
      </c>
      <c r="N131" s="103"/>
      <c r="O131" s="103"/>
      <c r="P131" s="103"/>
      <c r="Q131" s="103"/>
      <c r="R131" s="103"/>
      <c r="S131" s="103"/>
      <c r="T131" s="103"/>
      <c r="U131" s="103"/>
      <c r="V131" s="104">
        <f>M131+P131*1+Q131*2+R131*5+S131*10+T131*10+U131*3</f>
        <v>9999</v>
      </c>
      <c r="W131" s="173">
        <v>9999</v>
      </c>
      <c r="X131" s="106"/>
      <c r="Y131" s="106"/>
      <c r="Z131" s="106"/>
      <c r="AA131" s="106"/>
      <c r="AB131" s="106"/>
      <c r="AC131" s="106"/>
      <c r="AD131" s="106"/>
      <c r="AE131" s="106"/>
      <c r="AF131" s="174">
        <f>W131+Z131*1+AA131*2+AB131*5+AC131*10+AD131*10+AE131*3</f>
        <v>9999</v>
      </c>
      <c r="AG131" s="108">
        <v>9999</v>
      </c>
      <c r="AH131" s="109"/>
      <c r="AI131" s="109"/>
      <c r="AJ131" s="109"/>
      <c r="AK131" s="109"/>
      <c r="AL131" s="109"/>
      <c r="AM131" s="109"/>
      <c r="AN131" s="109"/>
      <c r="AO131" s="109"/>
      <c r="AP131" s="110">
        <f>AG131+AJ131*1+AK131*2+AL131*5+AM131*10+AN131*10+AO131*3</f>
        <v>9999</v>
      </c>
      <c r="AQ131" s="175">
        <v>9999</v>
      </c>
      <c r="AR131" s="112"/>
      <c r="AS131" s="112"/>
      <c r="AT131" s="112"/>
      <c r="AU131" s="112"/>
      <c r="AV131" s="112"/>
      <c r="AW131" s="112"/>
      <c r="AX131" s="112"/>
      <c r="AY131" s="112"/>
      <c r="AZ131" s="113">
        <f>AQ131+AT131*1+AU131*2+AV131*5+AW131*10+AX131*10+AY131*3</f>
        <v>9999</v>
      </c>
      <c r="BA131" s="114">
        <v>9999</v>
      </c>
      <c r="BB131" s="115"/>
      <c r="BC131" s="115"/>
      <c r="BD131" s="115"/>
      <c r="BE131" s="115"/>
      <c r="BF131" s="115"/>
      <c r="BG131" s="115"/>
      <c r="BH131" s="115"/>
      <c r="BI131" s="115"/>
      <c r="BJ131" s="116">
        <f>BA131+BD131*1+BE131*2+BF131*5+BG131*10+BH131*10+BI131*3</f>
        <v>9999</v>
      </c>
      <c r="BK131" s="90"/>
      <c r="BL131" s="117">
        <f>$BL$109/L131</f>
        <v>0.0011851185118511851</v>
      </c>
      <c r="BM131" s="118">
        <f>$BM$109/V131</f>
        <v>0.001637163716371637</v>
      </c>
      <c r="BN131" s="118">
        <f>$BN$109/AF131</f>
        <v>0.001733173317331733</v>
      </c>
      <c r="BO131" s="118">
        <f>$BO$109/AP131</f>
        <v>0.0014061406140614063</v>
      </c>
      <c r="BP131" s="118">
        <f>$BP$109/AZ131</f>
        <v>0.001275127512751275</v>
      </c>
      <c r="BQ131" s="119">
        <f>$BQ$109/BJ131</f>
        <v>0.0016421642164216423</v>
      </c>
      <c r="BR131" s="176">
        <f>(SUM(BL131:BQ131))</f>
        <v>0.00887888788878888</v>
      </c>
      <c r="BS131" s="121">
        <f>($BS$109*BR131)</f>
        <v>0.0015905556548567274</v>
      </c>
      <c r="BT131" s="177">
        <f>(RANK(BS131,$BS$110:$BS$132))</f>
        <v>16</v>
      </c>
      <c r="BV131" s="123">
        <f>L131+V131+AF131+AP131+AZ131+BJ131</f>
        <v>59994</v>
      </c>
    </row>
    <row r="132" spans="1:74" ht="12.75" hidden="1">
      <c r="A132" s="126">
        <v>23</v>
      </c>
      <c r="B132" s="127" t="s">
        <v>37</v>
      </c>
      <c r="C132" s="128">
        <v>9999</v>
      </c>
      <c r="D132" s="129"/>
      <c r="E132" s="129"/>
      <c r="F132" s="129"/>
      <c r="G132" s="129"/>
      <c r="H132" s="129"/>
      <c r="I132" s="129"/>
      <c r="J132" s="129"/>
      <c r="K132" s="129"/>
      <c r="L132" s="178">
        <f>C132+F132*1+G132*2+H132*5+I132*10+J132*10+K132*3</f>
        <v>9999</v>
      </c>
      <c r="M132" s="131">
        <v>9999</v>
      </c>
      <c r="N132" s="132"/>
      <c r="O132" s="132"/>
      <c r="P132" s="132"/>
      <c r="Q132" s="132"/>
      <c r="R132" s="132"/>
      <c r="S132" s="132"/>
      <c r="T132" s="132"/>
      <c r="U132" s="132"/>
      <c r="V132" s="133">
        <f>M132+P132*1+Q132*2+R132*5+S132*10+T132*10+U132*3</f>
        <v>9999</v>
      </c>
      <c r="W132" s="179">
        <v>9999</v>
      </c>
      <c r="X132" s="135"/>
      <c r="Y132" s="135"/>
      <c r="Z132" s="135"/>
      <c r="AA132" s="135"/>
      <c r="AB132" s="135"/>
      <c r="AC132" s="135"/>
      <c r="AD132" s="135"/>
      <c r="AE132" s="135"/>
      <c r="AF132" s="180">
        <f>W132+Z132*1+AA132*2+AB132*5+AC132*10+AD132*10+AE132*3</f>
        <v>9999</v>
      </c>
      <c r="AG132" s="137">
        <v>9999</v>
      </c>
      <c r="AH132" s="138"/>
      <c r="AI132" s="138"/>
      <c r="AJ132" s="138"/>
      <c r="AK132" s="138"/>
      <c r="AL132" s="138"/>
      <c r="AM132" s="138"/>
      <c r="AN132" s="138"/>
      <c r="AO132" s="138"/>
      <c r="AP132" s="139">
        <f>AG132+AJ132*1+AK132*2+AL132*5+AM132*10+AN132*10+AO132*3</f>
        <v>9999</v>
      </c>
      <c r="AQ132" s="181">
        <v>9999</v>
      </c>
      <c r="AR132" s="141"/>
      <c r="AS132" s="141"/>
      <c r="AT132" s="141"/>
      <c r="AU132" s="141"/>
      <c r="AV132" s="141"/>
      <c r="AW132" s="141"/>
      <c r="AX132" s="141"/>
      <c r="AY132" s="141"/>
      <c r="AZ132" s="142">
        <f>AQ132+AT132*1+AU132*2+AV132*5+AW132*10+AX132*10+AY132*3</f>
        <v>9999</v>
      </c>
      <c r="BA132" s="143">
        <v>9999</v>
      </c>
      <c r="BB132" s="144"/>
      <c r="BC132" s="144"/>
      <c r="BD132" s="144"/>
      <c r="BE132" s="144"/>
      <c r="BF132" s="144"/>
      <c r="BG132" s="144"/>
      <c r="BH132" s="144"/>
      <c r="BI132" s="144"/>
      <c r="BJ132" s="145">
        <f>BA132+BD132*1+BE132*2+BF132*5+BG132*10+BH132*10+BI132*3</f>
        <v>9999</v>
      </c>
      <c r="BK132" s="90"/>
      <c r="BL132" s="146">
        <f>$BL$109/L132</f>
        <v>0.0011851185118511851</v>
      </c>
      <c r="BM132" s="147">
        <f>$BM$109/V132</f>
        <v>0.001637163716371637</v>
      </c>
      <c r="BN132" s="147">
        <f>$BN$109/AF132</f>
        <v>0.001733173317331733</v>
      </c>
      <c r="BO132" s="147">
        <f>$BO$109/AP132</f>
        <v>0.0014061406140614063</v>
      </c>
      <c r="BP132" s="147">
        <f>$BP$109/AZ132</f>
        <v>0.001275127512751275</v>
      </c>
      <c r="BQ132" s="148">
        <f>$BQ$109/BJ132</f>
        <v>0.0016421642164216423</v>
      </c>
      <c r="BR132" s="182">
        <f>(SUM(BL132:BQ132))</f>
        <v>0.00887888788878888</v>
      </c>
      <c r="BS132" s="150">
        <f>($BS$109*BR132)</f>
        <v>0.0015905556548567274</v>
      </c>
      <c r="BT132" s="183">
        <f>(RANK(BS132,$BS$110:$BS$132))</f>
        <v>16</v>
      </c>
      <c r="BV132" s="152">
        <f>L132+V132+AF132+AP132+AZ132+BJ132</f>
        <v>59994</v>
      </c>
    </row>
    <row r="133" spans="63:72" ht="13.5" thickBot="1">
      <c r="BK133" s="31"/>
      <c r="BS133" s="153"/>
      <c r="BT133" s="153"/>
    </row>
    <row r="134" spans="1:74" ht="12.75">
      <c r="A134" s="154"/>
      <c r="B134" s="4" t="s">
        <v>42</v>
      </c>
      <c r="C134" s="185">
        <v>1</v>
      </c>
      <c r="D134" s="185"/>
      <c r="E134" s="185"/>
      <c r="F134" s="185"/>
      <c r="G134" s="185"/>
      <c r="H134" s="185"/>
      <c r="I134" s="185"/>
      <c r="J134" s="185"/>
      <c r="K134" s="185"/>
      <c r="L134" s="185"/>
      <c r="M134" s="186">
        <v>2</v>
      </c>
      <c r="N134" s="186"/>
      <c r="O134" s="186"/>
      <c r="P134" s="186"/>
      <c r="Q134" s="186"/>
      <c r="R134" s="186"/>
      <c r="S134" s="186"/>
      <c r="T134" s="186"/>
      <c r="U134" s="186"/>
      <c r="V134" s="186"/>
      <c r="W134" s="187">
        <v>3</v>
      </c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8">
        <v>4</v>
      </c>
      <c r="AH134" s="188"/>
      <c r="AI134" s="188"/>
      <c r="AJ134" s="188"/>
      <c r="AK134" s="188"/>
      <c r="AL134" s="188"/>
      <c r="AM134" s="188"/>
      <c r="AN134" s="188"/>
      <c r="AO134" s="188"/>
      <c r="AP134" s="188"/>
      <c r="AQ134" s="189">
        <v>5</v>
      </c>
      <c r="AR134" s="189"/>
      <c r="AS134" s="189"/>
      <c r="AT134" s="189"/>
      <c r="AU134" s="189"/>
      <c r="AV134" s="189"/>
      <c r="AW134" s="189"/>
      <c r="AX134" s="189"/>
      <c r="AY134" s="189"/>
      <c r="AZ134" s="189"/>
      <c r="BA134" s="190">
        <v>6</v>
      </c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5"/>
      <c r="BL134" s="36" t="s">
        <v>18</v>
      </c>
      <c r="BM134" s="37" t="s">
        <v>19</v>
      </c>
      <c r="BN134" s="37" t="s">
        <v>20</v>
      </c>
      <c r="BO134" s="37" t="s">
        <v>21</v>
      </c>
      <c r="BP134" s="37" t="s">
        <v>22</v>
      </c>
      <c r="BQ134" s="38" t="s">
        <v>23</v>
      </c>
      <c r="BR134" s="39" t="s">
        <v>33</v>
      </c>
      <c r="BS134" s="40" t="s">
        <v>39</v>
      </c>
      <c r="BT134" s="41" t="s">
        <v>26</v>
      </c>
      <c r="BV134" s="42" t="s">
        <v>34</v>
      </c>
    </row>
    <row r="135" spans="1:74" ht="12.75">
      <c r="A135" s="34" t="s">
        <v>1</v>
      </c>
      <c r="B135" s="155" t="s">
        <v>2</v>
      </c>
      <c r="C135" s="45" t="s">
        <v>3</v>
      </c>
      <c r="D135" s="46" t="s">
        <v>4</v>
      </c>
      <c r="E135" s="46" t="s">
        <v>5</v>
      </c>
      <c r="F135" s="46" t="s">
        <v>6</v>
      </c>
      <c r="G135" s="46" t="s">
        <v>7</v>
      </c>
      <c r="H135" s="46" t="s">
        <v>8</v>
      </c>
      <c r="I135" s="46" t="s">
        <v>9</v>
      </c>
      <c r="J135" s="46" t="s">
        <v>10</v>
      </c>
      <c r="K135" s="46" t="s">
        <v>11</v>
      </c>
      <c r="L135" s="47" t="s">
        <v>12</v>
      </c>
      <c r="M135" s="48" t="s">
        <v>3</v>
      </c>
      <c r="N135" s="49" t="s">
        <v>4</v>
      </c>
      <c r="O135" s="49" t="s">
        <v>5</v>
      </c>
      <c r="P135" s="49" t="s">
        <v>6</v>
      </c>
      <c r="Q135" s="49" t="s">
        <v>7</v>
      </c>
      <c r="R135" s="49" t="s">
        <v>8</v>
      </c>
      <c r="S135" s="49" t="s">
        <v>9</v>
      </c>
      <c r="T135" s="49" t="s">
        <v>10</v>
      </c>
      <c r="U135" s="49" t="s">
        <v>11</v>
      </c>
      <c r="V135" s="50" t="s">
        <v>13</v>
      </c>
      <c r="W135" s="51" t="s">
        <v>3</v>
      </c>
      <c r="X135" s="52" t="s">
        <v>4</v>
      </c>
      <c r="Y135" s="52" t="s">
        <v>5</v>
      </c>
      <c r="Z135" s="52" t="s">
        <v>6</v>
      </c>
      <c r="AA135" s="52" t="s">
        <v>7</v>
      </c>
      <c r="AB135" s="52" t="s">
        <v>8</v>
      </c>
      <c r="AC135" s="52" t="s">
        <v>9</v>
      </c>
      <c r="AD135" s="52" t="s">
        <v>10</v>
      </c>
      <c r="AE135" s="52" t="s">
        <v>11</v>
      </c>
      <c r="AF135" s="53" t="s">
        <v>14</v>
      </c>
      <c r="AG135" s="54" t="s">
        <v>3</v>
      </c>
      <c r="AH135" s="55" t="s">
        <v>4</v>
      </c>
      <c r="AI135" s="55" t="s">
        <v>5</v>
      </c>
      <c r="AJ135" s="55" t="s">
        <v>6</v>
      </c>
      <c r="AK135" s="55" t="s">
        <v>7</v>
      </c>
      <c r="AL135" s="55" t="s">
        <v>8</v>
      </c>
      <c r="AM135" s="55" t="s">
        <v>9</v>
      </c>
      <c r="AN135" s="55" t="s">
        <v>10</v>
      </c>
      <c r="AO135" s="55" t="s">
        <v>11</v>
      </c>
      <c r="AP135" s="56" t="s">
        <v>15</v>
      </c>
      <c r="AQ135" s="57" t="s">
        <v>3</v>
      </c>
      <c r="AR135" s="58" t="s">
        <v>4</v>
      </c>
      <c r="AS135" s="58" t="s">
        <v>5</v>
      </c>
      <c r="AT135" s="58" t="s">
        <v>6</v>
      </c>
      <c r="AU135" s="58" t="s">
        <v>7</v>
      </c>
      <c r="AV135" s="58" t="s">
        <v>8</v>
      </c>
      <c r="AW135" s="58" t="s">
        <v>9</v>
      </c>
      <c r="AX135" s="58" t="s">
        <v>10</v>
      </c>
      <c r="AY135" s="58" t="s">
        <v>11</v>
      </c>
      <c r="AZ135" s="59" t="s">
        <v>16</v>
      </c>
      <c r="BA135" s="60" t="s">
        <v>3</v>
      </c>
      <c r="BB135" s="61" t="s">
        <v>4</v>
      </c>
      <c r="BC135" s="61" t="s">
        <v>5</v>
      </c>
      <c r="BD135" s="61" t="s">
        <v>6</v>
      </c>
      <c r="BE135" s="61" t="s">
        <v>7</v>
      </c>
      <c r="BF135" s="61" t="s">
        <v>8</v>
      </c>
      <c r="BG135" s="61" t="s">
        <v>9</v>
      </c>
      <c r="BH135" s="61" t="s">
        <v>10</v>
      </c>
      <c r="BI135" s="61" t="s">
        <v>11</v>
      </c>
      <c r="BJ135" s="62" t="s">
        <v>17</v>
      </c>
      <c r="BK135" s="26"/>
      <c r="BL135" s="156">
        <f>(SMALL((L136:L148),1))</f>
        <v>19.49</v>
      </c>
      <c r="BM135" s="157">
        <f>(SMALL((V136:V148),1))</f>
        <v>37.21</v>
      </c>
      <c r="BN135" s="157">
        <f>(SMALL((AF136:AF148),1))</f>
        <v>23.67</v>
      </c>
      <c r="BO135" s="157">
        <f>(SMALL((AP136:AP148),1))</f>
        <v>18.2</v>
      </c>
      <c r="BP135" s="157">
        <f>(SMALL((AZ136:AZ148),1))</f>
        <v>36.1</v>
      </c>
      <c r="BQ135" s="158">
        <f>(SMALL((BJ136:BJ148),1))</f>
        <v>21.64</v>
      </c>
      <c r="BR135" s="159" t="s">
        <v>35</v>
      </c>
      <c r="BS135" s="160">
        <f>((100/(LARGE(BR136:BR148,1))))/100</f>
        <v>0.1803812727686047</v>
      </c>
      <c r="BT135" s="161" t="s">
        <v>40</v>
      </c>
      <c r="BV135" s="69" t="s">
        <v>36</v>
      </c>
    </row>
    <row r="136" spans="1:74" ht="12.75">
      <c r="A136" s="70">
        <v>4</v>
      </c>
      <c r="B136" s="71" t="s">
        <v>59</v>
      </c>
      <c r="C136" s="72">
        <v>13.37</v>
      </c>
      <c r="D136" s="73"/>
      <c r="E136" s="73">
        <v>2</v>
      </c>
      <c r="F136" s="73">
        <v>5</v>
      </c>
      <c r="G136" s="73">
        <v>1</v>
      </c>
      <c r="H136" s="73"/>
      <c r="I136" s="73"/>
      <c r="J136" s="73"/>
      <c r="K136" s="73"/>
      <c r="L136" s="162">
        <f>C136+F136*1+G136*2+H136*5+I136*10+J136*10+K136*3</f>
        <v>20.369999999999997</v>
      </c>
      <c r="M136" s="75">
        <v>27.28</v>
      </c>
      <c r="N136" s="76"/>
      <c r="O136" s="76">
        <v>8</v>
      </c>
      <c r="P136" s="76"/>
      <c r="Q136" s="76">
        <v>2</v>
      </c>
      <c r="R136" s="76">
        <v>2</v>
      </c>
      <c r="S136" s="76"/>
      <c r="T136" s="76"/>
      <c r="U136" s="76">
        <v>2</v>
      </c>
      <c r="V136" s="77">
        <f>M136+P136*1+Q136*2+R136*5+S136*10+T136*10+U136*3</f>
        <v>47.28</v>
      </c>
      <c r="W136" s="163">
        <v>23.67</v>
      </c>
      <c r="X136" s="79">
        <v>8</v>
      </c>
      <c r="Y136" s="79"/>
      <c r="Z136" s="79"/>
      <c r="AA136" s="79"/>
      <c r="AB136" s="79"/>
      <c r="AC136" s="79"/>
      <c r="AD136" s="79"/>
      <c r="AE136" s="79"/>
      <c r="AF136" s="164">
        <f>W136+Z136*1+AA136*2+AB136*5+AC136*10+AD136*10+AE136*3</f>
        <v>23.67</v>
      </c>
      <c r="AG136" s="81">
        <v>15.75</v>
      </c>
      <c r="AH136" s="82">
        <v>1</v>
      </c>
      <c r="AI136" s="82">
        <v>5</v>
      </c>
      <c r="AJ136" s="82">
        <v>2</v>
      </c>
      <c r="AK136" s="82"/>
      <c r="AL136" s="82">
        <v>1</v>
      </c>
      <c r="AM136" s="82"/>
      <c r="AN136" s="82"/>
      <c r="AO136" s="82"/>
      <c r="AP136" s="83">
        <f>AG136+AJ136*1+AK136*2+AL136*5+AM136*10+AN136*10+AO136*3</f>
        <v>22.75</v>
      </c>
      <c r="AQ136" s="165">
        <v>30.1</v>
      </c>
      <c r="AR136" s="85"/>
      <c r="AS136" s="85">
        <v>6</v>
      </c>
      <c r="AT136" s="85">
        <v>6</v>
      </c>
      <c r="AU136" s="85"/>
      <c r="AV136" s="85"/>
      <c r="AW136" s="85"/>
      <c r="AX136" s="85"/>
      <c r="AY136" s="85"/>
      <c r="AZ136" s="86">
        <f>AQ136+AT136*1+AU136*2+AV136*5+AW136*10+AX136*10+AY136*3</f>
        <v>36.1</v>
      </c>
      <c r="BA136" s="87">
        <v>20.64</v>
      </c>
      <c r="BB136" s="88">
        <v>2</v>
      </c>
      <c r="BC136" s="88">
        <v>7</v>
      </c>
      <c r="BD136" s="88">
        <v>1</v>
      </c>
      <c r="BE136" s="88"/>
      <c r="BF136" s="88"/>
      <c r="BG136" s="88"/>
      <c r="BH136" s="88"/>
      <c r="BI136" s="88"/>
      <c r="BJ136" s="89">
        <f>BA136+BD136*1+BE136*2+BF136*5+BG136*10+BH136*10+BI136*3</f>
        <v>21.64</v>
      </c>
      <c r="BK136" s="90"/>
      <c r="BL136" s="166">
        <f>$BL$135/L136</f>
        <v>0.9567992145311733</v>
      </c>
      <c r="BM136" s="167">
        <f>$BM$135/V136</f>
        <v>0.7870135363790186</v>
      </c>
      <c r="BN136" s="167">
        <f>$BN$135/AF136</f>
        <v>1</v>
      </c>
      <c r="BO136" s="167">
        <f>$BO$135/AP136</f>
        <v>0.7999999999999999</v>
      </c>
      <c r="BP136" s="167">
        <f>$BP$135/AZ136</f>
        <v>1</v>
      </c>
      <c r="BQ136" s="168">
        <f>$BQ$135/BJ136</f>
        <v>1</v>
      </c>
      <c r="BR136" s="169">
        <f>(SUM(BL136:BQ136))</f>
        <v>5.543812750910192</v>
      </c>
      <c r="BS136" s="95">
        <f>($BS$135*BR136)</f>
        <v>1</v>
      </c>
      <c r="BT136" s="170">
        <f>(RANK(BS136,$BS$136:$BS$148))</f>
        <v>1</v>
      </c>
      <c r="BV136" s="171">
        <f>L136+V136+AF136+AP136+AZ136+BJ136</f>
        <v>171.81</v>
      </c>
    </row>
    <row r="137" spans="1:74" ht="12.75">
      <c r="A137" s="97">
        <v>2</v>
      </c>
      <c r="B137" s="98" t="s">
        <v>57</v>
      </c>
      <c r="C137" s="99">
        <v>17.49</v>
      </c>
      <c r="D137" s="100"/>
      <c r="E137" s="100">
        <v>6</v>
      </c>
      <c r="F137" s="100">
        <v>2</v>
      </c>
      <c r="G137" s="100"/>
      <c r="H137" s="100"/>
      <c r="I137" s="100"/>
      <c r="J137" s="100"/>
      <c r="K137" s="100"/>
      <c r="L137" s="172">
        <f>C137+F137*1+G137*2+H137*5+I137*10+J137*10+K137*3</f>
        <v>19.49</v>
      </c>
      <c r="M137" s="102">
        <v>33.21</v>
      </c>
      <c r="N137" s="103"/>
      <c r="O137" s="103">
        <v>8</v>
      </c>
      <c r="P137" s="103">
        <v>4</v>
      </c>
      <c r="Q137" s="103"/>
      <c r="R137" s="103"/>
      <c r="S137" s="103"/>
      <c r="T137" s="103"/>
      <c r="U137" s="103"/>
      <c r="V137" s="104">
        <f>M137+P137*1+Q137*2+R137*5+S137*10+T137*10+U137*3</f>
        <v>37.21</v>
      </c>
      <c r="W137" s="173">
        <v>34.43</v>
      </c>
      <c r="X137" s="106">
        <v>8</v>
      </c>
      <c r="Y137" s="106"/>
      <c r="Z137" s="106"/>
      <c r="AA137" s="106"/>
      <c r="AB137" s="106"/>
      <c r="AC137" s="106"/>
      <c r="AD137" s="106"/>
      <c r="AE137" s="106">
        <v>2</v>
      </c>
      <c r="AF137" s="174">
        <f>W137+Z137*1+AA137*2+AB137*5+AC137*10+AD137*10+AE137*3</f>
        <v>40.43</v>
      </c>
      <c r="AG137" s="108">
        <v>17.2</v>
      </c>
      <c r="AH137" s="109">
        <v>1</v>
      </c>
      <c r="AI137" s="109">
        <v>7</v>
      </c>
      <c r="AJ137" s="109">
        <v>1</v>
      </c>
      <c r="AK137" s="109"/>
      <c r="AL137" s="109"/>
      <c r="AM137" s="109"/>
      <c r="AN137" s="109"/>
      <c r="AO137" s="109"/>
      <c r="AP137" s="110">
        <f>AG137+AJ137*1+AK137*2+AL137*5+AM137*10+AN137*10+AO137*3</f>
        <v>18.2</v>
      </c>
      <c r="AQ137" s="175">
        <v>34.73</v>
      </c>
      <c r="AR137" s="112"/>
      <c r="AS137" s="112">
        <v>11</v>
      </c>
      <c r="AT137" s="112">
        <v>1</v>
      </c>
      <c r="AU137" s="112"/>
      <c r="AV137" s="112"/>
      <c r="AW137" s="112"/>
      <c r="AX137" s="112"/>
      <c r="AY137" s="112">
        <v>4</v>
      </c>
      <c r="AZ137" s="113">
        <f>AQ137+AT137*1+AU137*2+AV137*5+AW137*10+AX137*10+AY137*3</f>
        <v>47.73</v>
      </c>
      <c r="BA137" s="114">
        <v>18.32</v>
      </c>
      <c r="BB137" s="115">
        <v>2</v>
      </c>
      <c r="BC137" s="115">
        <v>6</v>
      </c>
      <c r="BD137" s="115">
        <v>1</v>
      </c>
      <c r="BE137" s="115"/>
      <c r="BF137" s="115">
        <v>1</v>
      </c>
      <c r="BG137" s="115"/>
      <c r="BH137" s="115"/>
      <c r="BI137" s="115"/>
      <c r="BJ137" s="116">
        <f>BA137+BD137*1+BE137*2+BF137*5+BG137*10+BH137*10+BI137*3</f>
        <v>24.32</v>
      </c>
      <c r="BK137" s="90"/>
      <c r="BL137" s="117">
        <f>$BL$135/L137</f>
        <v>1</v>
      </c>
      <c r="BM137" s="118">
        <f>$BM$135/V137</f>
        <v>1</v>
      </c>
      <c r="BN137" s="118">
        <f>$BN$135/AF137</f>
        <v>0.5854563442987881</v>
      </c>
      <c r="BO137" s="118">
        <f>$BO$135/AP137</f>
        <v>1</v>
      </c>
      <c r="BP137" s="118">
        <f>$BP$135/AZ137</f>
        <v>0.7563377330819192</v>
      </c>
      <c r="BQ137" s="119">
        <f>$BQ$135/BJ137</f>
        <v>0.8898026315789473</v>
      </c>
      <c r="BR137" s="176">
        <f>(SUM(BL137:BQ137))</f>
        <v>5.231596708959655</v>
      </c>
      <c r="BS137" s="121">
        <f>($BS$135*BR137)</f>
        <v>0.9436820729741862</v>
      </c>
      <c r="BT137" s="177">
        <f>(RANK(BS137,$BS$136:$BS$148))</f>
        <v>2</v>
      </c>
      <c r="BV137" s="123">
        <f>L137+V137+AF137+AP137+AZ137+BJ137</f>
        <v>187.38</v>
      </c>
    </row>
    <row r="138" spans="1:74" ht="12.75">
      <c r="A138" s="97">
        <v>3</v>
      </c>
      <c r="B138" s="98" t="s">
        <v>58</v>
      </c>
      <c r="C138" s="99">
        <v>18.59</v>
      </c>
      <c r="D138" s="100"/>
      <c r="E138" s="100">
        <v>5</v>
      </c>
      <c r="F138" s="100">
        <v>3</v>
      </c>
      <c r="G138" s="100"/>
      <c r="H138" s="100"/>
      <c r="I138" s="100"/>
      <c r="J138" s="100"/>
      <c r="K138" s="100"/>
      <c r="L138" s="172">
        <f>C138+F138*1+G138*2+H138*5+I138*10+J138*10+K138*3</f>
        <v>21.59</v>
      </c>
      <c r="M138" s="102">
        <v>42.7</v>
      </c>
      <c r="N138" s="103"/>
      <c r="O138" s="103">
        <v>7</v>
      </c>
      <c r="P138" s="103"/>
      <c r="Q138" s="103">
        <v>2</v>
      </c>
      <c r="R138" s="103">
        <v>1</v>
      </c>
      <c r="S138" s="103"/>
      <c r="T138" s="103">
        <v>1</v>
      </c>
      <c r="U138" s="103"/>
      <c r="V138" s="104">
        <f>M138+P138*1+Q138*2+R138*5+S138*10+T138*10+U138*3</f>
        <v>61.7</v>
      </c>
      <c r="W138" s="173">
        <v>30.03</v>
      </c>
      <c r="X138" s="106">
        <v>8</v>
      </c>
      <c r="Y138" s="106"/>
      <c r="Z138" s="106"/>
      <c r="AA138" s="106"/>
      <c r="AB138" s="106"/>
      <c r="AC138" s="106"/>
      <c r="AD138" s="106"/>
      <c r="AE138" s="106"/>
      <c r="AF138" s="174">
        <f>W138+Z138*1+AA138*2+AB138*5+AC138*10+AD138*10+AE138*3</f>
        <v>30.03</v>
      </c>
      <c r="AG138" s="108">
        <v>17.27</v>
      </c>
      <c r="AH138" s="109">
        <v>1</v>
      </c>
      <c r="AI138" s="109">
        <v>5</v>
      </c>
      <c r="AJ138" s="109">
        <v>2</v>
      </c>
      <c r="AK138" s="109"/>
      <c r="AL138" s="109">
        <v>1</v>
      </c>
      <c r="AM138" s="109"/>
      <c r="AN138" s="109"/>
      <c r="AO138" s="109"/>
      <c r="AP138" s="110">
        <f>AG138+AJ138*1+AK138*2+AL138*5+AM138*10+AN138*10+AO138*3</f>
        <v>24.27</v>
      </c>
      <c r="AQ138" s="175">
        <v>34.74</v>
      </c>
      <c r="AR138" s="112"/>
      <c r="AS138" s="112">
        <v>7</v>
      </c>
      <c r="AT138" s="112">
        <v>5</v>
      </c>
      <c r="AU138" s="112"/>
      <c r="AV138" s="112"/>
      <c r="AW138" s="112"/>
      <c r="AX138" s="112"/>
      <c r="AY138" s="112"/>
      <c r="AZ138" s="113">
        <f>AQ138+AT138*1+AU138*2+AV138*5+AW138*10+AX138*10+AY138*3</f>
        <v>39.74</v>
      </c>
      <c r="BA138" s="114">
        <v>22.12</v>
      </c>
      <c r="BB138" s="115">
        <v>2</v>
      </c>
      <c r="BC138" s="115">
        <v>5</v>
      </c>
      <c r="BD138" s="115"/>
      <c r="BE138" s="115">
        <v>1</v>
      </c>
      <c r="BF138" s="115">
        <v>2</v>
      </c>
      <c r="BG138" s="115"/>
      <c r="BH138" s="115"/>
      <c r="BI138" s="115"/>
      <c r="BJ138" s="116">
        <f>BA138+BD138*1+BE138*2+BF138*5+BG138*10+BH138*10+BI138*3</f>
        <v>34.120000000000005</v>
      </c>
      <c r="BK138" s="90"/>
      <c r="BL138" s="117">
        <f>$BL$135/L138</f>
        <v>0.9027327466419638</v>
      </c>
      <c r="BM138" s="118">
        <f>$BM$135/V138</f>
        <v>0.6030794165316046</v>
      </c>
      <c r="BN138" s="118">
        <f>$BN$135/AF138</f>
        <v>0.7882117882117883</v>
      </c>
      <c r="BO138" s="118">
        <f>$BO$135/AP138</f>
        <v>0.749896992171405</v>
      </c>
      <c r="BP138" s="118">
        <f>$BP$135/AZ138</f>
        <v>0.9084046300956216</v>
      </c>
      <c r="BQ138" s="119">
        <f>$BQ$135/BJ138</f>
        <v>0.634232121922626</v>
      </c>
      <c r="BR138" s="176">
        <f>(SUM(BL138:BQ138))</f>
        <v>4.586557695575009</v>
      </c>
      <c r="BS138" s="121">
        <f>($BS$135*BR138)</f>
        <v>0.8273291147544587</v>
      </c>
      <c r="BT138" s="177">
        <f>(RANK(BS138,$BS$136:$BS$148))</f>
        <v>3</v>
      </c>
      <c r="BV138" s="123">
        <f>L138+V138+AF138+AP138+AZ138+BJ138</f>
        <v>211.45000000000002</v>
      </c>
    </row>
    <row r="139" spans="1:74" ht="12.75">
      <c r="A139" s="97">
        <v>1</v>
      </c>
      <c r="B139" s="98" t="s">
        <v>141</v>
      </c>
      <c r="C139" s="99">
        <v>20.69</v>
      </c>
      <c r="D139" s="100"/>
      <c r="E139" s="100">
        <v>5</v>
      </c>
      <c r="F139" s="100">
        <v>3</v>
      </c>
      <c r="G139" s="100"/>
      <c r="H139" s="100"/>
      <c r="I139" s="100"/>
      <c r="J139" s="100"/>
      <c r="K139" s="100"/>
      <c r="L139" s="172">
        <f>C139+F139*1+G139*2+H139*5+I139*10+J139*10+K139*3</f>
        <v>23.69</v>
      </c>
      <c r="M139" s="102">
        <v>58.65</v>
      </c>
      <c r="N139" s="103"/>
      <c r="O139" s="103">
        <v>7</v>
      </c>
      <c r="P139" s="103">
        <v>4</v>
      </c>
      <c r="Q139" s="103">
        <v>1</v>
      </c>
      <c r="R139" s="103"/>
      <c r="S139" s="103"/>
      <c r="T139" s="103"/>
      <c r="U139" s="103">
        <v>8</v>
      </c>
      <c r="V139" s="104">
        <f>M139+P139*1+Q139*2+R139*5+S139*10+T139*10+U139*3</f>
        <v>88.65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>W139+Z139*1+AA139*2+AB139*5+AC139*10+AD139*10+AE139*3</f>
        <v>9999</v>
      </c>
      <c r="AG139" s="108">
        <v>13.98</v>
      </c>
      <c r="AH139" s="109">
        <v>1</v>
      </c>
      <c r="AI139" s="109">
        <v>6</v>
      </c>
      <c r="AJ139" s="109">
        <v>1</v>
      </c>
      <c r="AK139" s="109"/>
      <c r="AL139" s="109">
        <v>1</v>
      </c>
      <c r="AM139" s="109"/>
      <c r="AN139" s="109"/>
      <c r="AO139" s="109"/>
      <c r="AP139" s="110">
        <f>AG139+AJ139*1+AK139*2+AL139*5+AM139*10+AN139*10+AO139*3</f>
        <v>19.98</v>
      </c>
      <c r="AQ139" s="175">
        <v>23.53</v>
      </c>
      <c r="AR139" s="112"/>
      <c r="AS139" s="112">
        <v>3</v>
      </c>
      <c r="AT139" s="112">
        <v>5</v>
      </c>
      <c r="AU139" s="112">
        <v>3</v>
      </c>
      <c r="AV139" s="112">
        <v>1</v>
      </c>
      <c r="AW139" s="112"/>
      <c r="AX139" s="112"/>
      <c r="AY139" s="112"/>
      <c r="AZ139" s="113">
        <f>AQ139+AT139*1+AU139*2+AV139*5+AW139*10+AX139*10+AY139*3</f>
        <v>39.53</v>
      </c>
      <c r="BA139" s="114">
        <v>17.85</v>
      </c>
      <c r="BB139" s="115">
        <v>2</v>
      </c>
      <c r="BC139" s="115">
        <v>3</v>
      </c>
      <c r="BD139" s="115">
        <v>2</v>
      </c>
      <c r="BE139" s="115">
        <v>1</v>
      </c>
      <c r="BF139" s="115">
        <v>2</v>
      </c>
      <c r="BG139" s="115"/>
      <c r="BH139" s="115"/>
      <c r="BI139" s="115"/>
      <c r="BJ139" s="116">
        <f>BA139+BD139*1+BE139*2+BF139*5+BG139*10+BH139*10+BI139*3</f>
        <v>31.85</v>
      </c>
      <c r="BK139" s="90"/>
      <c r="BL139" s="117">
        <f>$BL$135/L139</f>
        <v>0.8227100042211902</v>
      </c>
      <c r="BM139" s="118">
        <f>$BM$135/V139</f>
        <v>0.41974055273547656</v>
      </c>
      <c r="BN139" s="118">
        <f>$BN$135/AF139</f>
        <v>0.0023672367236723672</v>
      </c>
      <c r="BO139" s="118">
        <f>$BO$135/AP139</f>
        <v>0.9109109109109108</v>
      </c>
      <c r="BP139" s="118">
        <f>$BP$135/AZ139</f>
        <v>0.913230457880091</v>
      </c>
      <c r="BQ139" s="119">
        <f>$BQ$135/BJ139</f>
        <v>0.6794348508634223</v>
      </c>
      <c r="BR139" s="176">
        <f>(SUM(BL139:BQ139))</f>
        <v>3.7483940133347637</v>
      </c>
      <c r="BS139" s="121">
        <f>($BS$135*BR139)</f>
        <v>0.6761400829635429</v>
      </c>
      <c r="BT139" s="177">
        <f>(RANK(BS139,$BS$136:$BS$148))</f>
        <v>4</v>
      </c>
      <c r="BV139" s="123">
        <f>L139+V139+AF139+AP139+AZ139+BJ139</f>
        <v>10202.7</v>
      </c>
    </row>
    <row r="140" spans="1:74" ht="12.75" hidden="1">
      <c r="A140" s="97">
        <v>5</v>
      </c>
      <c r="B140" s="98"/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 aca="true" t="shared" si="15" ref="L137:L148">C140+F140*1+G140*2+H140*5+I140*10+J140*10+K140*3</f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 aca="true" t="shared" si="16" ref="V137:V148">M140+P140*1+Q140*2+R140*5+S140*10+T140*10+U140*3</f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 aca="true" t="shared" si="17" ref="AF137:AF148">W140+Z140*1+AA140*2+AB140*5+AC140*10+AD140*10+AE140*3</f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 aca="true" t="shared" si="18" ref="AP137:AP148">AG140+AJ140*1+AK140*2+AL140*5+AM140*10+AN140*10+AO140*3</f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 aca="true" t="shared" si="19" ref="AZ137:AZ148">AQ140+AT140*1+AU140*2+AV140*5+AW140*10+AX140*10+AY140*3</f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 aca="true" t="shared" si="20" ref="BJ137:BJ148">BA140+BD140*1+BE140*2+BF140*5+BG140*10+BH140*10+BI140*3</f>
        <v>9999</v>
      </c>
      <c r="BK140" s="90"/>
      <c r="BL140" s="117">
        <f aca="true" t="shared" si="21" ref="BL136:BL148">$BL$135/L140</f>
        <v>0.001949194919491949</v>
      </c>
      <c r="BM140" s="118">
        <f aca="true" t="shared" si="22" ref="BM136:BM148">$BM$135/V140</f>
        <v>0.0037213721372137214</v>
      </c>
      <c r="BN140" s="118">
        <f aca="true" t="shared" si="23" ref="BN136:BN148">$BN$135/AF140</f>
        <v>0.0023672367236723672</v>
      </c>
      <c r="BO140" s="118">
        <f aca="true" t="shared" si="24" ref="BO136:BO148">$BO$135/AP140</f>
        <v>0.00182018201820182</v>
      </c>
      <c r="BP140" s="118">
        <f aca="true" t="shared" si="25" ref="BP136:BP148">$BP$135/AZ140</f>
        <v>0.0036103610361036104</v>
      </c>
      <c r="BQ140" s="119">
        <f aca="true" t="shared" si="26" ref="BQ136:BQ148">$BQ$135/BJ140</f>
        <v>0.0021642164216421644</v>
      </c>
      <c r="BR140" s="176">
        <f aca="true" t="shared" si="27" ref="BR137:BR148">(SUM(BL140:BQ140))</f>
        <v>0.015632563256325633</v>
      </c>
      <c r="BS140" s="121">
        <f aca="true" t="shared" si="28" ref="BS136:BS148">($BS$135*BR140)</f>
        <v>0.002819821656811741</v>
      </c>
      <c r="BT140" s="177">
        <f aca="true" t="shared" si="29" ref="BT136:BT148">(RANK(BS140,$BS$136:$BS$148))</f>
        <v>5</v>
      </c>
      <c r="BV140" s="123">
        <f aca="true" t="shared" si="30" ref="BV136:BV148">L140+V140+AF140+AP140+AZ140+BJ140</f>
        <v>59994</v>
      </c>
    </row>
    <row r="141" spans="1:74" ht="12.75" hidden="1">
      <c r="A141" s="97">
        <v>6</v>
      </c>
      <c r="B141" s="98"/>
      <c r="C141" s="99">
        <v>9999</v>
      </c>
      <c r="D141" s="100"/>
      <c r="E141" s="100"/>
      <c r="F141" s="100"/>
      <c r="G141" s="100"/>
      <c r="H141" s="100"/>
      <c r="I141" s="100"/>
      <c r="J141" s="100"/>
      <c r="K141" s="100"/>
      <c r="L141" s="172">
        <f t="shared" si="15"/>
        <v>9999</v>
      </c>
      <c r="M141" s="102">
        <v>9999</v>
      </c>
      <c r="N141" s="103"/>
      <c r="O141" s="103"/>
      <c r="P141" s="103"/>
      <c r="Q141" s="103"/>
      <c r="R141" s="103"/>
      <c r="S141" s="103"/>
      <c r="T141" s="103"/>
      <c r="U141" s="103"/>
      <c r="V141" s="104">
        <f t="shared" si="16"/>
        <v>9999</v>
      </c>
      <c r="W141" s="173">
        <v>9999</v>
      </c>
      <c r="X141" s="106"/>
      <c r="Y141" s="106"/>
      <c r="Z141" s="106"/>
      <c r="AA141" s="106"/>
      <c r="AB141" s="106"/>
      <c r="AC141" s="106"/>
      <c r="AD141" s="106"/>
      <c r="AE141" s="106"/>
      <c r="AF141" s="174">
        <f t="shared" si="17"/>
        <v>9999</v>
      </c>
      <c r="AG141" s="108">
        <v>9999</v>
      </c>
      <c r="AH141" s="109"/>
      <c r="AI141" s="109"/>
      <c r="AJ141" s="109"/>
      <c r="AK141" s="109"/>
      <c r="AL141" s="109"/>
      <c r="AM141" s="109"/>
      <c r="AN141" s="109"/>
      <c r="AO141" s="109"/>
      <c r="AP141" s="110">
        <f t="shared" si="18"/>
        <v>9999</v>
      </c>
      <c r="AQ141" s="175">
        <v>9999</v>
      </c>
      <c r="AR141" s="112"/>
      <c r="AS141" s="112"/>
      <c r="AT141" s="112"/>
      <c r="AU141" s="112"/>
      <c r="AV141" s="112"/>
      <c r="AW141" s="112"/>
      <c r="AX141" s="112"/>
      <c r="AY141" s="112"/>
      <c r="AZ141" s="113">
        <f t="shared" si="19"/>
        <v>9999</v>
      </c>
      <c r="BA141" s="114">
        <v>9999</v>
      </c>
      <c r="BB141" s="115"/>
      <c r="BC141" s="115"/>
      <c r="BD141" s="115"/>
      <c r="BE141" s="115"/>
      <c r="BF141" s="115"/>
      <c r="BG141" s="115"/>
      <c r="BH141" s="115"/>
      <c r="BI141" s="115"/>
      <c r="BJ141" s="116">
        <f t="shared" si="20"/>
        <v>9999</v>
      </c>
      <c r="BK141" s="90"/>
      <c r="BL141" s="117">
        <f t="shared" si="21"/>
        <v>0.001949194919491949</v>
      </c>
      <c r="BM141" s="118">
        <f t="shared" si="22"/>
        <v>0.0037213721372137214</v>
      </c>
      <c r="BN141" s="118">
        <f t="shared" si="23"/>
        <v>0.0023672367236723672</v>
      </c>
      <c r="BO141" s="118">
        <f t="shared" si="24"/>
        <v>0.00182018201820182</v>
      </c>
      <c r="BP141" s="118">
        <f t="shared" si="25"/>
        <v>0.0036103610361036104</v>
      </c>
      <c r="BQ141" s="119">
        <f t="shared" si="26"/>
        <v>0.0021642164216421644</v>
      </c>
      <c r="BR141" s="176">
        <f t="shared" si="27"/>
        <v>0.015632563256325633</v>
      </c>
      <c r="BS141" s="121">
        <f t="shared" si="28"/>
        <v>0.002819821656811741</v>
      </c>
      <c r="BT141" s="177">
        <f t="shared" si="29"/>
        <v>5</v>
      </c>
      <c r="BV141" s="123">
        <f t="shared" si="30"/>
        <v>59994</v>
      </c>
    </row>
    <row r="142" spans="1:74" ht="12.75" hidden="1">
      <c r="A142" s="97">
        <v>7</v>
      </c>
      <c r="B142" s="98"/>
      <c r="C142" s="99">
        <v>9999</v>
      </c>
      <c r="D142" s="100"/>
      <c r="E142" s="100"/>
      <c r="F142" s="100"/>
      <c r="G142" s="100"/>
      <c r="H142" s="100"/>
      <c r="I142" s="100"/>
      <c r="J142" s="100"/>
      <c r="K142" s="100"/>
      <c r="L142" s="172">
        <f t="shared" si="15"/>
        <v>9999</v>
      </c>
      <c r="M142" s="102">
        <v>9999</v>
      </c>
      <c r="N142" s="103"/>
      <c r="O142" s="103"/>
      <c r="P142" s="103"/>
      <c r="Q142" s="103"/>
      <c r="R142" s="103"/>
      <c r="S142" s="103"/>
      <c r="T142" s="103"/>
      <c r="U142" s="103"/>
      <c r="V142" s="104">
        <f t="shared" si="16"/>
        <v>9999</v>
      </c>
      <c r="W142" s="173">
        <v>9999</v>
      </c>
      <c r="X142" s="106"/>
      <c r="Y142" s="106"/>
      <c r="Z142" s="106"/>
      <c r="AA142" s="106"/>
      <c r="AB142" s="106"/>
      <c r="AC142" s="106"/>
      <c r="AD142" s="106"/>
      <c r="AE142" s="106"/>
      <c r="AF142" s="174">
        <f t="shared" si="17"/>
        <v>9999</v>
      </c>
      <c r="AG142" s="108">
        <v>9999</v>
      </c>
      <c r="AH142" s="109"/>
      <c r="AI142" s="109"/>
      <c r="AJ142" s="109"/>
      <c r="AK142" s="109"/>
      <c r="AL142" s="109"/>
      <c r="AM142" s="109"/>
      <c r="AN142" s="109"/>
      <c r="AO142" s="109"/>
      <c r="AP142" s="110">
        <f t="shared" si="18"/>
        <v>9999</v>
      </c>
      <c r="AQ142" s="175">
        <v>9999</v>
      </c>
      <c r="AR142" s="112"/>
      <c r="AS142" s="112"/>
      <c r="AT142" s="112"/>
      <c r="AU142" s="112"/>
      <c r="AV142" s="112"/>
      <c r="AW142" s="112"/>
      <c r="AX142" s="112"/>
      <c r="AY142" s="112"/>
      <c r="AZ142" s="113">
        <f t="shared" si="19"/>
        <v>9999</v>
      </c>
      <c r="BA142" s="114">
        <v>9999</v>
      </c>
      <c r="BB142" s="115"/>
      <c r="BC142" s="115"/>
      <c r="BD142" s="115"/>
      <c r="BE142" s="115"/>
      <c r="BF142" s="115"/>
      <c r="BG142" s="115"/>
      <c r="BH142" s="115"/>
      <c r="BI142" s="115"/>
      <c r="BJ142" s="116">
        <f t="shared" si="20"/>
        <v>9999</v>
      </c>
      <c r="BK142" s="90"/>
      <c r="BL142" s="117">
        <f t="shared" si="21"/>
        <v>0.001949194919491949</v>
      </c>
      <c r="BM142" s="118">
        <f t="shared" si="22"/>
        <v>0.0037213721372137214</v>
      </c>
      <c r="BN142" s="118">
        <f t="shared" si="23"/>
        <v>0.0023672367236723672</v>
      </c>
      <c r="BO142" s="118">
        <f t="shared" si="24"/>
        <v>0.00182018201820182</v>
      </c>
      <c r="BP142" s="118">
        <f t="shared" si="25"/>
        <v>0.0036103610361036104</v>
      </c>
      <c r="BQ142" s="119">
        <f t="shared" si="26"/>
        <v>0.0021642164216421644</v>
      </c>
      <c r="BR142" s="176">
        <f t="shared" si="27"/>
        <v>0.015632563256325633</v>
      </c>
      <c r="BS142" s="121">
        <f t="shared" si="28"/>
        <v>0.002819821656811741</v>
      </c>
      <c r="BT142" s="177">
        <f t="shared" si="29"/>
        <v>5</v>
      </c>
      <c r="BV142" s="123">
        <f t="shared" si="30"/>
        <v>59994</v>
      </c>
    </row>
    <row r="143" spans="1:74" ht="12.75" hidden="1">
      <c r="A143" s="97">
        <v>8</v>
      </c>
      <c r="B143" s="98"/>
      <c r="C143" s="99">
        <v>9999</v>
      </c>
      <c r="D143" s="100"/>
      <c r="E143" s="100"/>
      <c r="F143" s="100"/>
      <c r="G143" s="100"/>
      <c r="H143" s="100"/>
      <c r="I143" s="100"/>
      <c r="J143" s="100"/>
      <c r="K143" s="100"/>
      <c r="L143" s="172">
        <f t="shared" si="15"/>
        <v>9999</v>
      </c>
      <c r="M143" s="102">
        <v>9999</v>
      </c>
      <c r="N143" s="103"/>
      <c r="O143" s="103"/>
      <c r="P143" s="103"/>
      <c r="Q143" s="103"/>
      <c r="R143" s="103"/>
      <c r="S143" s="103"/>
      <c r="T143" s="103"/>
      <c r="U143" s="103"/>
      <c r="V143" s="104">
        <f t="shared" si="16"/>
        <v>9999</v>
      </c>
      <c r="W143" s="173">
        <v>9999</v>
      </c>
      <c r="X143" s="106"/>
      <c r="Y143" s="106"/>
      <c r="Z143" s="106"/>
      <c r="AA143" s="106"/>
      <c r="AB143" s="106"/>
      <c r="AC143" s="106"/>
      <c r="AD143" s="106"/>
      <c r="AE143" s="106"/>
      <c r="AF143" s="174">
        <f t="shared" si="17"/>
        <v>9999</v>
      </c>
      <c r="AG143" s="108">
        <v>9999</v>
      </c>
      <c r="AH143" s="109"/>
      <c r="AI143" s="109"/>
      <c r="AJ143" s="109"/>
      <c r="AK143" s="109"/>
      <c r="AL143" s="109"/>
      <c r="AM143" s="109"/>
      <c r="AN143" s="109"/>
      <c r="AO143" s="109"/>
      <c r="AP143" s="110">
        <f t="shared" si="18"/>
        <v>9999</v>
      </c>
      <c r="AQ143" s="175">
        <v>9999</v>
      </c>
      <c r="AR143" s="112"/>
      <c r="AS143" s="112"/>
      <c r="AT143" s="112"/>
      <c r="AU143" s="112"/>
      <c r="AV143" s="112"/>
      <c r="AW143" s="112"/>
      <c r="AX143" s="112"/>
      <c r="AY143" s="112"/>
      <c r="AZ143" s="113">
        <f t="shared" si="19"/>
        <v>9999</v>
      </c>
      <c r="BA143" s="114">
        <v>9999</v>
      </c>
      <c r="BB143" s="115"/>
      <c r="BC143" s="115"/>
      <c r="BD143" s="115"/>
      <c r="BE143" s="115"/>
      <c r="BF143" s="115"/>
      <c r="BG143" s="115"/>
      <c r="BH143" s="115"/>
      <c r="BI143" s="115"/>
      <c r="BJ143" s="116">
        <f t="shared" si="20"/>
        <v>9999</v>
      </c>
      <c r="BK143" s="90"/>
      <c r="BL143" s="117">
        <f t="shared" si="21"/>
        <v>0.001949194919491949</v>
      </c>
      <c r="BM143" s="118">
        <f t="shared" si="22"/>
        <v>0.0037213721372137214</v>
      </c>
      <c r="BN143" s="118">
        <f t="shared" si="23"/>
        <v>0.0023672367236723672</v>
      </c>
      <c r="BO143" s="118">
        <f t="shared" si="24"/>
        <v>0.00182018201820182</v>
      </c>
      <c r="BP143" s="118">
        <f t="shared" si="25"/>
        <v>0.0036103610361036104</v>
      </c>
      <c r="BQ143" s="119">
        <f t="shared" si="26"/>
        <v>0.0021642164216421644</v>
      </c>
      <c r="BR143" s="176">
        <f t="shared" si="27"/>
        <v>0.015632563256325633</v>
      </c>
      <c r="BS143" s="121">
        <f t="shared" si="28"/>
        <v>0.002819821656811741</v>
      </c>
      <c r="BT143" s="177">
        <f t="shared" si="29"/>
        <v>5</v>
      </c>
      <c r="BV143" s="123">
        <f t="shared" si="30"/>
        <v>59994</v>
      </c>
    </row>
    <row r="144" spans="1:74" ht="12.75" hidden="1">
      <c r="A144" s="97">
        <v>9</v>
      </c>
      <c r="B144" s="98"/>
      <c r="C144" s="99">
        <v>9999</v>
      </c>
      <c r="D144" s="100"/>
      <c r="E144" s="100"/>
      <c r="F144" s="100"/>
      <c r="G144" s="100"/>
      <c r="H144" s="100"/>
      <c r="I144" s="100"/>
      <c r="J144" s="100"/>
      <c r="K144" s="100"/>
      <c r="L144" s="172">
        <f t="shared" si="15"/>
        <v>9999</v>
      </c>
      <c r="M144" s="102">
        <v>9999</v>
      </c>
      <c r="N144" s="103"/>
      <c r="O144" s="103"/>
      <c r="P144" s="103"/>
      <c r="Q144" s="103"/>
      <c r="R144" s="103"/>
      <c r="S144" s="103"/>
      <c r="T144" s="103"/>
      <c r="U144" s="103"/>
      <c r="V144" s="104">
        <f t="shared" si="16"/>
        <v>9999</v>
      </c>
      <c r="W144" s="173">
        <v>9999</v>
      </c>
      <c r="X144" s="106"/>
      <c r="Y144" s="106"/>
      <c r="Z144" s="106"/>
      <c r="AA144" s="106"/>
      <c r="AB144" s="106"/>
      <c r="AC144" s="106"/>
      <c r="AD144" s="106"/>
      <c r="AE144" s="106"/>
      <c r="AF144" s="174">
        <f t="shared" si="17"/>
        <v>9999</v>
      </c>
      <c r="AG144" s="108">
        <v>9999</v>
      </c>
      <c r="AH144" s="109"/>
      <c r="AI144" s="109"/>
      <c r="AJ144" s="109"/>
      <c r="AK144" s="109"/>
      <c r="AL144" s="109"/>
      <c r="AM144" s="109"/>
      <c r="AN144" s="109"/>
      <c r="AO144" s="109"/>
      <c r="AP144" s="110">
        <f t="shared" si="18"/>
        <v>9999</v>
      </c>
      <c r="AQ144" s="175">
        <v>9999</v>
      </c>
      <c r="AR144" s="112"/>
      <c r="AS144" s="112"/>
      <c r="AT144" s="112"/>
      <c r="AU144" s="112"/>
      <c r="AV144" s="112"/>
      <c r="AW144" s="112"/>
      <c r="AX144" s="112"/>
      <c r="AY144" s="112"/>
      <c r="AZ144" s="113">
        <f t="shared" si="19"/>
        <v>9999</v>
      </c>
      <c r="BA144" s="114">
        <v>9999</v>
      </c>
      <c r="BB144" s="115"/>
      <c r="BC144" s="115"/>
      <c r="BD144" s="115"/>
      <c r="BE144" s="115"/>
      <c r="BF144" s="115"/>
      <c r="BG144" s="115"/>
      <c r="BH144" s="115"/>
      <c r="BI144" s="115"/>
      <c r="BJ144" s="116">
        <f t="shared" si="20"/>
        <v>9999</v>
      </c>
      <c r="BK144" s="90"/>
      <c r="BL144" s="117">
        <f t="shared" si="21"/>
        <v>0.001949194919491949</v>
      </c>
      <c r="BM144" s="118">
        <f t="shared" si="22"/>
        <v>0.0037213721372137214</v>
      </c>
      <c r="BN144" s="118">
        <f t="shared" si="23"/>
        <v>0.0023672367236723672</v>
      </c>
      <c r="BO144" s="118">
        <f t="shared" si="24"/>
        <v>0.00182018201820182</v>
      </c>
      <c r="BP144" s="118">
        <f t="shared" si="25"/>
        <v>0.0036103610361036104</v>
      </c>
      <c r="BQ144" s="119">
        <f t="shared" si="26"/>
        <v>0.0021642164216421644</v>
      </c>
      <c r="BR144" s="176">
        <f t="shared" si="27"/>
        <v>0.015632563256325633</v>
      </c>
      <c r="BS144" s="121">
        <f t="shared" si="28"/>
        <v>0.002819821656811741</v>
      </c>
      <c r="BT144" s="177">
        <f t="shared" si="29"/>
        <v>5</v>
      </c>
      <c r="BV144" s="123">
        <f t="shared" si="30"/>
        <v>59994</v>
      </c>
    </row>
    <row r="145" spans="1:74" ht="12.75" hidden="1">
      <c r="A145" s="97">
        <v>10</v>
      </c>
      <c r="B145" s="98"/>
      <c r="C145" s="99">
        <v>9999</v>
      </c>
      <c r="D145" s="100"/>
      <c r="E145" s="100"/>
      <c r="F145" s="100"/>
      <c r="G145" s="100"/>
      <c r="H145" s="100"/>
      <c r="I145" s="100"/>
      <c r="J145" s="100"/>
      <c r="K145" s="100"/>
      <c r="L145" s="172">
        <f t="shared" si="15"/>
        <v>9999</v>
      </c>
      <c r="M145" s="102">
        <v>9999</v>
      </c>
      <c r="N145" s="103"/>
      <c r="O145" s="103"/>
      <c r="P145" s="103"/>
      <c r="Q145" s="103"/>
      <c r="R145" s="103"/>
      <c r="S145" s="103"/>
      <c r="T145" s="103"/>
      <c r="U145" s="103"/>
      <c r="V145" s="104">
        <f t="shared" si="16"/>
        <v>9999</v>
      </c>
      <c r="W145" s="173">
        <v>9999</v>
      </c>
      <c r="X145" s="106"/>
      <c r="Y145" s="106"/>
      <c r="Z145" s="106"/>
      <c r="AA145" s="106"/>
      <c r="AB145" s="106"/>
      <c r="AC145" s="106"/>
      <c r="AD145" s="106"/>
      <c r="AE145" s="106"/>
      <c r="AF145" s="174">
        <f t="shared" si="17"/>
        <v>9999</v>
      </c>
      <c r="AG145" s="108">
        <v>9999</v>
      </c>
      <c r="AH145" s="109"/>
      <c r="AI145" s="109"/>
      <c r="AJ145" s="109"/>
      <c r="AK145" s="109"/>
      <c r="AL145" s="109"/>
      <c r="AM145" s="109"/>
      <c r="AN145" s="109"/>
      <c r="AO145" s="109"/>
      <c r="AP145" s="110">
        <f t="shared" si="18"/>
        <v>9999</v>
      </c>
      <c r="AQ145" s="175">
        <v>9999</v>
      </c>
      <c r="AR145" s="112"/>
      <c r="AS145" s="112"/>
      <c r="AT145" s="112"/>
      <c r="AU145" s="112"/>
      <c r="AV145" s="112"/>
      <c r="AW145" s="112"/>
      <c r="AX145" s="112"/>
      <c r="AY145" s="112"/>
      <c r="AZ145" s="113">
        <f t="shared" si="19"/>
        <v>9999</v>
      </c>
      <c r="BA145" s="114">
        <v>9999</v>
      </c>
      <c r="BB145" s="115"/>
      <c r="BC145" s="115"/>
      <c r="BD145" s="115"/>
      <c r="BE145" s="115"/>
      <c r="BF145" s="115"/>
      <c r="BG145" s="115"/>
      <c r="BH145" s="115"/>
      <c r="BI145" s="115"/>
      <c r="BJ145" s="116">
        <f t="shared" si="20"/>
        <v>9999</v>
      </c>
      <c r="BK145" s="90"/>
      <c r="BL145" s="117">
        <f t="shared" si="21"/>
        <v>0.001949194919491949</v>
      </c>
      <c r="BM145" s="118">
        <f t="shared" si="22"/>
        <v>0.0037213721372137214</v>
      </c>
      <c r="BN145" s="118">
        <f t="shared" si="23"/>
        <v>0.0023672367236723672</v>
      </c>
      <c r="BO145" s="118">
        <f t="shared" si="24"/>
        <v>0.00182018201820182</v>
      </c>
      <c r="BP145" s="118">
        <f t="shared" si="25"/>
        <v>0.0036103610361036104</v>
      </c>
      <c r="BQ145" s="119">
        <f t="shared" si="26"/>
        <v>0.0021642164216421644</v>
      </c>
      <c r="BR145" s="176">
        <f t="shared" si="27"/>
        <v>0.015632563256325633</v>
      </c>
      <c r="BS145" s="121">
        <f t="shared" si="28"/>
        <v>0.002819821656811741</v>
      </c>
      <c r="BT145" s="177">
        <f t="shared" si="29"/>
        <v>5</v>
      </c>
      <c r="BV145" s="123">
        <f t="shared" si="30"/>
        <v>59994</v>
      </c>
    </row>
    <row r="146" spans="1:74" ht="12.75" hidden="1">
      <c r="A146" s="97">
        <v>11</v>
      </c>
      <c r="B146" s="98" t="s">
        <v>37</v>
      </c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t="shared" si="15"/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t="shared" si="16"/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t="shared" si="17"/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t="shared" si="18"/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t="shared" si="19"/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t="shared" si="20"/>
        <v>9999</v>
      </c>
      <c r="BK146" s="90"/>
      <c r="BL146" s="117">
        <f t="shared" si="21"/>
        <v>0.001949194919491949</v>
      </c>
      <c r="BM146" s="118">
        <f t="shared" si="22"/>
        <v>0.0037213721372137214</v>
      </c>
      <c r="BN146" s="118">
        <f t="shared" si="23"/>
        <v>0.0023672367236723672</v>
      </c>
      <c r="BO146" s="118">
        <f t="shared" si="24"/>
        <v>0.00182018201820182</v>
      </c>
      <c r="BP146" s="118">
        <f t="shared" si="25"/>
        <v>0.0036103610361036104</v>
      </c>
      <c r="BQ146" s="119">
        <f t="shared" si="26"/>
        <v>0.0021642164216421644</v>
      </c>
      <c r="BR146" s="176">
        <f t="shared" si="27"/>
        <v>0.015632563256325633</v>
      </c>
      <c r="BS146" s="121">
        <f t="shared" si="28"/>
        <v>0.002819821656811741</v>
      </c>
      <c r="BT146" s="177">
        <f t="shared" si="29"/>
        <v>5</v>
      </c>
      <c r="BV146" s="123">
        <f t="shared" si="30"/>
        <v>59994</v>
      </c>
    </row>
    <row r="147" spans="1:74" ht="12.75" hidden="1">
      <c r="A147" s="97">
        <v>12</v>
      </c>
      <c r="B147" s="98" t="s">
        <v>37</v>
      </c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15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16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17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18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19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20"/>
        <v>9999</v>
      </c>
      <c r="BK147" s="90"/>
      <c r="BL147" s="117">
        <f t="shared" si="21"/>
        <v>0.001949194919491949</v>
      </c>
      <c r="BM147" s="118">
        <f t="shared" si="22"/>
        <v>0.0037213721372137214</v>
      </c>
      <c r="BN147" s="118">
        <f t="shared" si="23"/>
        <v>0.0023672367236723672</v>
      </c>
      <c r="BO147" s="118">
        <f t="shared" si="24"/>
        <v>0.00182018201820182</v>
      </c>
      <c r="BP147" s="118">
        <f t="shared" si="25"/>
        <v>0.0036103610361036104</v>
      </c>
      <c r="BQ147" s="119">
        <f t="shared" si="26"/>
        <v>0.0021642164216421644</v>
      </c>
      <c r="BR147" s="176">
        <f t="shared" si="27"/>
        <v>0.015632563256325633</v>
      </c>
      <c r="BS147" s="121">
        <f t="shared" si="28"/>
        <v>0.002819821656811741</v>
      </c>
      <c r="BT147" s="177">
        <f t="shared" si="29"/>
        <v>5</v>
      </c>
      <c r="BV147" s="123">
        <f t="shared" si="30"/>
        <v>59994</v>
      </c>
    </row>
    <row r="148" spans="1:74" ht="12.75" hidden="1">
      <c r="A148" s="126">
        <v>13</v>
      </c>
      <c r="B148" s="127" t="s">
        <v>37</v>
      </c>
      <c r="C148" s="128">
        <v>9999</v>
      </c>
      <c r="D148" s="129"/>
      <c r="E148" s="129"/>
      <c r="F148" s="129"/>
      <c r="G148" s="129"/>
      <c r="H148" s="129"/>
      <c r="I148" s="129"/>
      <c r="J148" s="129"/>
      <c r="K148" s="129"/>
      <c r="L148" s="178">
        <f t="shared" si="15"/>
        <v>9999</v>
      </c>
      <c r="M148" s="131">
        <v>9999</v>
      </c>
      <c r="N148" s="132"/>
      <c r="O148" s="132"/>
      <c r="P148" s="132"/>
      <c r="Q148" s="132"/>
      <c r="R148" s="132"/>
      <c r="S148" s="132"/>
      <c r="T148" s="132"/>
      <c r="U148" s="132"/>
      <c r="V148" s="133">
        <f t="shared" si="16"/>
        <v>9999</v>
      </c>
      <c r="W148" s="179">
        <v>9999</v>
      </c>
      <c r="X148" s="135"/>
      <c r="Y148" s="135"/>
      <c r="Z148" s="135"/>
      <c r="AA148" s="135"/>
      <c r="AB148" s="135"/>
      <c r="AC148" s="135"/>
      <c r="AD148" s="135"/>
      <c r="AE148" s="135"/>
      <c r="AF148" s="180">
        <f t="shared" si="17"/>
        <v>9999</v>
      </c>
      <c r="AG148" s="137">
        <v>9999</v>
      </c>
      <c r="AH148" s="138"/>
      <c r="AI148" s="138"/>
      <c r="AJ148" s="138"/>
      <c r="AK148" s="138"/>
      <c r="AL148" s="138"/>
      <c r="AM148" s="138"/>
      <c r="AN148" s="138"/>
      <c r="AO148" s="138"/>
      <c r="AP148" s="139">
        <f t="shared" si="18"/>
        <v>9999</v>
      </c>
      <c r="AQ148" s="181">
        <v>9999</v>
      </c>
      <c r="AR148" s="141"/>
      <c r="AS148" s="141"/>
      <c r="AT148" s="141"/>
      <c r="AU148" s="141"/>
      <c r="AV148" s="141"/>
      <c r="AW148" s="141"/>
      <c r="AX148" s="141"/>
      <c r="AY148" s="141"/>
      <c r="AZ148" s="142">
        <f t="shared" si="19"/>
        <v>9999</v>
      </c>
      <c r="BA148" s="143">
        <v>9999</v>
      </c>
      <c r="BB148" s="144"/>
      <c r="BC148" s="144"/>
      <c r="BD148" s="144"/>
      <c r="BE148" s="144"/>
      <c r="BF148" s="144"/>
      <c r="BG148" s="144"/>
      <c r="BH148" s="144"/>
      <c r="BI148" s="144"/>
      <c r="BJ148" s="145">
        <f t="shared" si="20"/>
        <v>9999</v>
      </c>
      <c r="BK148" s="90"/>
      <c r="BL148" s="146">
        <f t="shared" si="21"/>
        <v>0.001949194919491949</v>
      </c>
      <c r="BM148" s="147">
        <f t="shared" si="22"/>
        <v>0.0037213721372137214</v>
      </c>
      <c r="BN148" s="147">
        <f t="shared" si="23"/>
        <v>0.0023672367236723672</v>
      </c>
      <c r="BO148" s="147">
        <f t="shared" si="24"/>
        <v>0.00182018201820182</v>
      </c>
      <c r="BP148" s="147">
        <f t="shared" si="25"/>
        <v>0.0036103610361036104</v>
      </c>
      <c r="BQ148" s="148">
        <f t="shared" si="26"/>
        <v>0.0021642164216421644</v>
      </c>
      <c r="BR148" s="182">
        <f t="shared" si="27"/>
        <v>0.015632563256325633</v>
      </c>
      <c r="BS148" s="150">
        <f t="shared" si="28"/>
        <v>0.002819821656811741</v>
      </c>
      <c r="BT148" s="183">
        <f t="shared" si="29"/>
        <v>5</v>
      </c>
      <c r="BV148" s="152">
        <f t="shared" si="30"/>
        <v>59994</v>
      </c>
    </row>
    <row r="149" spans="63:72" ht="12.75">
      <c r="BK149" s="31"/>
      <c r="BL149" s="184"/>
      <c r="BM149" s="184"/>
      <c r="BN149" s="184"/>
      <c r="BO149" s="184"/>
      <c r="BP149" s="184"/>
      <c r="BQ149" s="184"/>
      <c r="BR149" s="184"/>
      <c r="BS149" s="184"/>
      <c r="BT149" s="184"/>
    </row>
    <row r="150" ht="12.75">
      <c r="BK150" s="31"/>
    </row>
    <row r="151" ht="12.75">
      <c r="BK151" s="31"/>
    </row>
    <row r="152" ht="12.75">
      <c r="BK152" s="31"/>
    </row>
    <row r="153" ht="12.75">
      <c r="BK153" s="31"/>
    </row>
    <row r="154" ht="12.75">
      <c r="BK154" s="31"/>
    </row>
    <row r="155" ht="12.75">
      <c r="BK155" s="31"/>
    </row>
    <row r="156" ht="12.75">
      <c r="BK156" s="31"/>
    </row>
  </sheetData>
  <sheetProtection/>
  <mergeCells count="31">
    <mergeCell ref="C134:L134"/>
    <mergeCell ref="M134:V134"/>
    <mergeCell ref="W134:AF134"/>
    <mergeCell ref="AG134:AP134"/>
    <mergeCell ref="AQ134:AZ134"/>
    <mergeCell ref="BA134:BJ134"/>
    <mergeCell ref="C108:L108"/>
    <mergeCell ref="M108:V108"/>
    <mergeCell ref="W108:AF108"/>
    <mergeCell ref="AG108:AP108"/>
    <mergeCell ref="AQ108:AZ108"/>
    <mergeCell ref="BA108:BJ108"/>
    <mergeCell ref="C82:L82"/>
    <mergeCell ref="M82:V82"/>
    <mergeCell ref="W82:AF82"/>
    <mergeCell ref="AG82:AP82"/>
    <mergeCell ref="AQ82:AZ82"/>
    <mergeCell ref="BA82:BJ82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 Horky</cp:lastModifiedBy>
  <cp:lastPrinted>2017-04-16T11:30:43Z</cp:lastPrinted>
  <dcterms:modified xsi:type="dcterms:W3CDTF">2017-04-16T11:44:50Z</dcterms:modified>
  <cp:category/>
  <cp:version/>
  <cp:contentType/>
  <cp:contentStatus/>
</cp:coreProperties>
</file>