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Poslední rána 27. 12.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<sst xmlns="http://schemas.openxmlformats.org/spreadsheetml/2006/main" count="65" uniqueCount="57">
  <si>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</si>
  <si>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</si>
  <si>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</si>
  <si>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</si>
  <si>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</si>
  <si>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</si>
  <si>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</si>
  <si>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</si>
  <si>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</si>
  <si>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</si>
  <si>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</si>
  <si>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</si>
  <si>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</si>
  <si>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</si>
  <si>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</si>
  <si>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</si>
  <si>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</si>
  <si>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</si>
  <si>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</si>
  <si>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</si>
  <si>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</si>
  <si>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body</t>
  </si>
  <si>
    <t>Prepletaný Jan</t>
  </si>
  <si>
    <t>Gerstdorf Jan</t>
  </si>
  <si>
    <t>suma</t>
  </si>
  <si>
    <t>brokovnice</t>
  </si>
  <si>
    <t>%</t>
  </si>
  <si>
    <t>max Pi</t>
  </si>
  <si>
    <t>max Br</t>
  </si>
  <si>
    <t>max Pu</t>
  </si>
  <si>
    <t>Horký Tomáš</t>
  </si>
  <si>
    <t>Hrádek Martin</t>
  </si>
  <si>
    <t>Šorer Jiří</t>
  </si>
  <si>
    <t>Jirásek Miloslav</t>
  </si>
  <si>
    <t>součet procentuálních výsledků z každé disciplíny</t>
  </si>
  <si>
    <t>Poř.</t>
  </si>
  <si>
    <t>Chaloupecký Pavel</t>
  </si>
  <si>
    <t>Vodička Luděk</t>
  </si>
  <si>
    <t>Kysela Miloš</t>
  </si>
  <si>
    <t>Puška</t>
  </si>
  <si>
    <t>% pořadí</t>
  </si>
  <si>
    <t>Pistole</t>
  </si>
  <si>
    <t>Pojer Lubomír</t>
  </si>
  <si>
    <t>Slivoně Jiří</t>
  </si>
  <si>
    <t>Charvát Ladislav</t>
  </si>
  <si>
    <t>Živnůstka Oldřich</t>
  </si>
  <si>
    <t>Král Jakub</t>
  </si>
  <si>
    <t>Punčochář Jaromír</t>
  </si>
  <si>
    <t>sobota, 27.12. 2014</t>
  </si>
  <si>
    <t>Poslední rána 2014</t>
  </si>
  <si>
    <t>Chaloupecká Anna</t>
  </si>
  <si>
    <t>Liška Jaroslav</t>
  </si>
  <si>
    <t>Veselý Jan</t>
  </si>
  <si>
    <t>Hájek Václav</t>
  </si>
  <si>
    <t>Straka Radek</t>
  </si>
  <si>
    <t>Fernando Italiano</t>
  </si>
  <si>
    <t>Výherce putovního poháru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</si>
</sst>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8" borderId="2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4" borderId="36" xfId="0" applyFont="1" applyFill="1" applyBorder="1" applyAlignment="1">
      <alignment/>
    </xf>
    <xf numFmtId="0" fontId="0" fillId="0" borderId="0" xfId="0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7" fillId="37" borderId="36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37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7" borderId="28" xfId="0" applyFont="1" applyFill="1" applyBorder="1" applyAlignment="1" applyProtection="1">
      <alignment horizontal="center"/>
      <protection locked="0"/>
    </xf>
    <xf numFmtId="0" fontId="7" fillId="37" borderId="41" xfId="0" applyFont="1" applyFill="1" applyBorder="1" applyAlignment="1" applyProtection="1">
      <alignment horizontal="center"/>
      <protection locked="0"/>
    </xf>
    <xf numFmtId="0" fontId="7" fillId="36" borderId="28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3" sqref="A13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24.140625" style="0" hidden="1" customWidth="1"/>
    <col min="4" max="4" width="5.28125" style="13" customWidth="1"/>
    <col min="5" max="5" width="5.8515625" style="13" customWidth="1"/>
    <col min="6" max="6" width="3.7109375" style="13" customWidth="1"/>
    <col min="7" max="8" width="3.28125" style="13" customWidth="1"/>
    <col min="9" max="9" width="6.7109375" style="13" customWidth="1"/>
    <col min="10" max="10" width="5.57421875" style="13" customWidth="1"/>
    <col min="11" max="11" width="4.421875" style="13" customWidth="1"/>
    <col min="12" max="12" width="5.57421875" style="13" customWidth="1"/>
    <col min="13" max="13" width="6.8515625" style="13" customWidth="1"/>
    <col min="14" max="14" width="9.57421875" style="13" customWidth="1"/>
    <col min="15" max="15" width="6.28125" style="13" customWidth="1"/>
    <col min="16" max="16" width="4.00390625" style="13" customWidth="1"/>
    <col min="17" max="17" width="7.8515625" style="0" customWidth="1"/>
    <col min="18" max="18" width="9.7109375" style="0" customWidth="1"/>
    <col min="19" max="21" width="9.140625" style="0" customWidth="1"/>
  </cols>
  <sheetData>
    <row r="1" spans="2:18" ht="27" customHeight="1" hidden="1" thickBo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29"/>
    </row>
    <row r="2" spans="2:18" ht="12.75" hidden="1">
      <c r="B2" s="1" t="s">
        <v>1</v>
      </c>
      <c r="C2" s="52" t="s">
        <v>49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15"/>
    </row>
    <row r="3" spans="2:18" ht="15" hidden="1">
      <c r="B3" s="2" t="s">
        <v>2</v>
      </c>
      <c r="C3" s="8" t="s">
        <v>14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30"/>
    </row>
    <row r="4" spans="2:18" ht="15" hidden="1">
      <c r="B4" s="1" t="s">
        <v>3</v>
      </c>
      <c r="C4" s="10" t="s">
        <v>48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30"/>
    </row>
    <row r="5" spans="2:18" ht="15" hidden="1">
      <c r="B5" s="2" t="s">
        <v>4</v>
      </c>
      <c r="C5" s="3" t="s">
        <v>20</v>
      </c>
      <c r="D5" s="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30"/>
    </row>
    <row r="6" spans="2:18" ht="15" hidden="1">
      <c r="B6" s="1" t="s">
        <v>5</v>
      </c>
      <c r="C6" s="3" t="s">
        <v>34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30"/>
    </row>
    <row r="7" spans="2:18" ht="15" hidden="1">
      <c r="B7" s="2" t="s">
        <v>6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30"/>
    </row>
    <row r="8" spans="2:18" ht="15" hidden="1">
      <c r="B8" s="1" t="s">
        <v>7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30"/>
    </row>
    <row r="9" spans="2:18" ht="15" hidden="1">
      <c r="B9" s="2" t="s">
        <v>8</v>
      </c>
      <c r="C9" s="5">
        <v>0</v>
      </c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30"/>
    </row>
    <row r="10" spans="2:21" ht="15" hidden="1">
      <c r="B10" s="1" t="s">
        <v>9</v>
      </c>
      <c r="C10" s="7">
        <v>0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30"/>
      <c r="S10" t="s">
        <v>27</v>
      </c>
      <c r="T10" t="s">
        <v>28</v>
      </c>
      <c r="U10" t="s">
        <v>29</v>
      </c>
    </row>
    <row r="11" spans="2:21" ht="15" hidden="1">
      <c r="B11" s="2" t="s">
        <v>10</v>
      </c>
      <c r="C11" s="8" t="s">
        <v>15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30"/>
      <c r="S11">
        <f>(LARGE((D16:D40),1))</f>
        <v>283</v>
      </c>
      <c r="T11">
        <f>(LARGE((I16:I40),1))</f>
        <v>100</v>
      </c>
      <c r="U11">
        <f>(LARGE((N16:N40),1))</f>
        <v>165.22</v>
      </c>
    </row>
    <row r="12" spans="2:18" ht="15.75" hidden="1" thickBot="1">
      <c r="B12" s="6" t="s">
        <v>11</v>
      </c>
      <c r="C12" s="11" t="s">
        <v>13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30"/>
    </row>
    <row r="13" spans="15:16" ht="13.5" thickBot="1">
      <c r="O13" s="18"/>
      <c r="P13" s="25"/>
    </row>
    <row r="14" spans="1:18" ht="12.75">
      <c r="A14" s="62" t="s">
        <v>16</v>
      </c>
      <c r="B14" s="16"/>
      <c r="C14" s="42"/>
      <c r="D14" s="54" t="s">
        <v>41</v>
      </c>
      <c r="E14" s="55"/>
      <c r="F14" s="64" t="s">
        <v>35</v>
      </c>
      <c r="G14" s="70" t="s">
        <v>25</v>
      </c>
      <c r="H14" s="71"/>
      <c r="I14" s="71"/>
      <c r="J14" s="72"/>
      <c r="K14" s="68" t="s">
        <v>35</v>
      </c>
      <c r="L14" s="59" t="s">
        <v>39</v>
      </c>
      <c r="M14" s="60"/>
      <c r="N14" s="60"/>
      <c r="O14" s="61"/>
      <c r="P14" s="66" t="s">
        <v>35</v>
      </c>
      <c r="Q14" s="27" t="s">
        <v>26</v>
      </c>
      <c r="R14" s="31" t="s">
        <v>40</v>
      </c>
    </row>
    <row r="15" spans="1:18" ht="12.75" customHeight="1" thickBot="1">
      <c r="A15" s="63"/>
      <c r="B15" s="17" t="s">
        <v>17</v>
      </c>
      <c r="C15" s="17"/>
      <c r="D15" s="19" t="s">
        <v>24</v>
      </c>
      <c r="E15" s="20" t="s">
        <v>26</v>
      </c>
      <c r="F15" s="65"/>
      <c r="G15" s="21">
        <v>10</v>
      </c>
      <c r="H15" s="26">
        <v>0</v>
      </c>
      <c r="I15" s="26" t="s">
        <v>24</v>
      </c>
      <c r="J15" s="22" t="s">
        <v>26</v>
      </c>
      <c r="K15" s="69"/>
      <c r="L15" s="23" t="s">
        <v>21</v>
      </c>
      <c r="M15" s="23" t="s">
        <v>18</v>
      </c>
      <c r="N15" s="23" t="s">
        <v>19</v>
      </c>
      <c r="O15" s="24" t="s">
        <v>26</v>
      </c>
      <c r="P15" s="67"/>
      <c r="Q15" s="28" t="s">
        <v>12</v>
      </c>
      <c r="R15" s="32" t="s">
        <v>12</v>
      </c>
    </row>
    <row r="16" spans="1:22" ht="15" customHeight="1" thickBot="1">
      <c r="A16" s="34">
        <v>1</v>
      </c>
      <c r="B16" s="38" t="s">
        <v>38</v>
      </c>
      <c r="C16" s="38"/>
      <c r="D16" s="35">
        <v>221</v>
      </c>
      <c r="E16" s="36">
        <f aca="true" t="shared" si="0" ref="E16:E40">D16/$S$11*100</f>
        <v>78.09187279151944</v>
      </c>
      <c r="F16" s="37">
        <f aca="true" t="shared" si="1" ref="F16:F40">(RANK(E16,$E$16:$E$40))</f>
        <v>11</v>
      </c>
      <c r="G16" s="35">
        <v>10</v>
      </c>
      <c r="H16" s="35">
        <v>0</v>
      </c>
      <c r="I16" s="35">
        <f aca="true" t="shared" si="2" ref="I16:I40">(10*G16)</f>
        <v>100</v>
      </c>
      <c r="J16" s="39">
        <f aca="true" t="shared" si="3" ref="J16:J40">I16/$T$11*100</f>
        <v>100</v>
      </c>
      <c r="K16" s="37">
        <f aca="true" t="shared" si="4" ref="K16:K40">(RANK(J16,$J$16:$J$40))</f>
        <v>1</v>
      </c>
      <c r="L16" s="35">
        <v>187</v>
      </c>
      <c r="M16" s="35">
        <v>38.15</v>
      </c>
      <c r="N16" s="40">
        <f aca="true" t="shared" si="5" ref="N16:N37">L16-M16</f>
        <v>148.85</v>
      </c>
      <c r="O16" s="36">
        <f aca="true" t="shared" si="6" ref="O16:O40">N16/$U$11*100</f>
        <v>90.09199854739136</v>
      </c>
      <c r="P16" s="37">
        <f aca="true" t="shared" si="7" ref="P16:P40">(RANK(O16,$O$16:$O$40))</f>
        <v>9</v>
      </c>
      <c r="Q16" s="41">
        <f aca="true" t="shared" si="8" ref="Q16:Q40">E16+J16+O16</f>
        <v>268.1838713389108</v>
      </c>
      <c r="R16" s="37">
        <f aca="true" t="shared" si="9" ref="R16:R40">F16+K16+P16</f>
        <v>21</v>
      </c>
      <c r="S16" s="53">
        <v>1</v>
      </c>
      <c r="V16" s="51"/>
    </row>
    <row r="17" spans="1:22" ht="15" customHeight="1" thickBot="1">
      <c r="A17" s="34">
        <v>2</v>
      </c>
      <c r="B17" s="38" t="s">
        <v>22</v>
      </c>
      <c r="C17" s="38"/>
      <c r="D17" s="35">
        <v>283</v>
      </c>
      <c r="E17" s="36">
        <f t="shared" si="0"/>
        <v>100</v>
      </c>
      <c r="F17" s="37">
        <f t="shared" si="1"/>
        <v>1</v>
      </c>
      <c r="G17" s="35">
        <v>6</v>
      </c>
      <c r="H17" s="35">
        <v>4</v>
      </c>
      <c r="I17" s="35">
        <f t="shared" si="2"/>
        <v>60</v>
      </c>
      <c r="J17" s="39">
        <f t="shared" si="3"/>
        <v>60</v>
      </c>
      <c r="K17" s="37">
        <f t="shared" si="4"/>
        <v>5</v>
      </c>
      <c r="L17" s="35">
        <v>186</v>
      </c>
      <c r="M17" s="35">
        <v>20.78</v>
      </c>
      <c r="N17" s="40">
        <f t="shared" si="5"/>
        <v>165.22</v>
      </c>
      <c r="O17" s="36">
        <f t="shared" si="6"/>
        <v>100</v>
      </c>
      <c r="P17" s="37">
        <f t="shared" si="7"/>
        <v>1</v>
      </c>
      <c r="Q17" s="41">
        <f t="shared" si="8"/>
        <v>260</v>
      </c>
      <c r="R17" s="37">
        <f t="shared" si="9"/>
        <v>7</v>
      </c>
      <c r="S17" s="53">
        <v>2</v>
      </c>
      <c r="T17" t="s">
        <v>56</v>
      </c>
      <c r="V17" s="51"/>
    </row>
    <row r="18" spans="1:22" ht="15" customHeight="1" thickBot="1">
      <c r="A18" s="34">
        <v>3</v>
      </c>
      <c r="B18" s="38" t="s">
        <v>13</v>
      </c>
      <c r="C18" s="38"/>
      <c r="D18" s="35">
        <v>265</v>
      </c>
      <c r="E18" s="36">
        <f t="shared" si="0"/>
        <v>93.63957597173145</v>
      </c>
      <c r="F18" s="37">
        <f t="shared" si="1"/>
        <v>4</v>
      </c>
      <c r="G18" s="35">
        <v>8</v>
      </c>
      <c r="H18" s="35">
        <v>2</v>
      </c>
      <c r="I18" s="35">
        <f t="shared" si="2"/>
        <v>80</v>
      </c>
      <c r="J18" s="39">
        <f t="shared" si="3"/>
        <v>80</v>
      </c>
      <c r="K18" s="37">
        <f t="shared" si="4"/>
        <v>3</v>
      </c>
      <c r="L18" s="35">
        <v>174</v>
      </c>
      <c r="M18" s="35">
        <v>42.06</v>
      </c>
      <c r="N18" s="40">
        <f t="shared" si="5"/>
        <v>131.94</v>
      </c>
      <c r="O18" s="36">
        <f t="shared" si="6"/>
        <v>79.85716015010289</v>
      </c>
      <c r="P18" s="37">
        <f t="shared" si="7"/>
        <v>11</v>
      </c>
      <c r="Q18" s="41">
        <f t="shared" si="8"/>
        <v>253.49673612183435</v>
      </c>
      <c r="R18" s="37">
        <f t="shared" si="9"/>
        <v>18</v>
      </c>
      <c r="S18" s="53">
        <v>3</v>
      </c>
      <c r="V18" s="51"/>
    </row>
    <row r="19" spans="1:22" ht="15" customHeight="1" thickBot="1">
      <c r="A19" s="34">
        <v>4</v>
      </c>
      <c r="B19" s="38" t="s">
        <v>36</v>
      </c>
      <c r="C19" s="38"/>
      <c r="D19" s="35">
        <v>160</v>
      </c>
      <c r="E19" s="36">
        <f t="shared" si="0"/>
        <v>56.53710247349824</v>
      </c>
      <c r="F19" s="37">
        <f t="shared" si="1"/>
        <v>17</v>
      </c>
      <c r="G19" s="35">
        <v>9</v>
      </c>
      <c r="H19" s="35">
        <v>1</v>
      </c>
      <c r="I19" s="35">
        <f t="shared" si="2"/>
        <v>90</v>
      </c>
      <c r="J19" s="39">
        <f t="shared" si="3"/>
        <v>90</v>
      </c>
      <c r="K19" s="37">
        <f t="shared" si="4"/>
        <v>2</v>
      </c>
      <c r="L19" s="35">
        <v>195</v>
      </c>
      <c r="M19" s="35">
        <v>33.4</v>
      </c>
      <c r="N19" s="40">
        <f t="shared" si="5"/>
        <v>161.6</v>
      </c>
      <c r="O19" s="36">
        <f t="shared" si="6"/>
        <v>97.80898196344268</v>
      </c>
      <c r="P19" s="37">
        <f t="shared" si="7"/>
        <v>3</v>
      </c>
      <c r="Q19" s="41">
        <f t="shared" si="8"/>
        <v>244.3460844369409</v>
      </c>
      <c r="R19" s="37">
        <f t="shared" si="9"/>
        <v>22</v>
      </c>
      <c r="S19" s="53">
        <v>4</v>
      </c>
      <c r="V19" s="51"/>
    </row>
    <row r="20" spans="1:22" ht="15" customHeight="1" thickBot="1">
      <c r="A20" s="34">
        <v>5</v>
      </c>
      <c r="B20" s="38" t="s">
        <v>32</v>
      </c>
      <c r="C20" s="38"/>
      <c r="D20" s="35">
        <v>259</v>
      </c>
      <c r="E20" s="36">
        <f t="shared" si="0"/>
        <v>91.51943462897526</v>
      </c>
      <c r="F20" s="37">
        <f t="shared" si="1"/>
        <v>6</v>
      </c>
      <c r="G20" s="35">
        <v>5</v>
      </c>
      <c r="H20" s="35">
        <v>5</v>
      </c>
      <c r="I20" s="35">
        <f t="shared" si="2"/>
        <v>50</v>
      </c>
      <c r="J20" s="39">
        <f t="shared" si="3"/>
        <v>50</v>
      </c>
      <c r="K20" s="37">
        <f t="shared" si="4"/>
        <v>10</v>
      </c>
      <c r="L20" s="35">
        <v>192</v>
      </c>
      <c r="M20" s="35">
        <v>30.08</v>
      </c>
      <c r="N20" s="40">
        <f t="shared" si="5"/>
        <v>161.92000000000002</v>
      </c>
      <c r="O20" s="36">
        <f t="shared" si="6"/>
        <v>98.00266311584555</v>
      </c>
      <c r="P20" s="37">
        <f t="shared" si="7"/>
        <v>2</v>
      </c>
      <c r="Q20" s="41">
        <f t="shared" si="8"/>
        <v>239.52209774482083</v>
      </c>
      <c r="R20" s="37">
        <f t="shared" si="9"/>
        <v>18</v>
      </c>
      <c r="S20" s="53">
        <v>5</v>
      </c>
      <c r="V20" s="51"/>
    </row>
    <row r="21" spans="1:22" ht="15" customHeight="1" thickBot="1">
      <c r="A21" s="34">
        <v>6</v>
      </c>
      <c r="B21" s="38" t="s">
        <v>30</v>
      </c>
      <c r="C21" s="38"/>
      <c r="D21" s="35">
        <v>262</v>
      </c>
      <c r="E21" s="36">
        <f t="shared" si="0"/>
        <v>92.57950530035336</v>
      </c>
      <c r="F21" s="37">
        <f t="shared" si="1"/>
        <v>5</v>
      </c>
      <c r="G21" s="35">
        <v>6</v>
      </c>
      <c r="H21" s="35">
        <v>4</v>
      </c>
      <c r="I21" s="35">
        <f t="shared" si="2"/>
        <v>60</v>
      </c>
      <c r="J21" s="39">
        <f t="shared" si="3"/>
        <v>60</v>
      </c>
      <c r="K21" s="37">
        <f t="shared" si="4"/>
        <v>5</v>
      </c>
      <c r="L21" s="35">
        <v>182</v>
      </c>
      <c r="M21" s="35">
        <v>40.31</v>
      </c>
      <c r="N21" s="40">
        <f t="shared" si="5"/>
        <v>141.69</v>
      </c>
      <c r="O21" s="36">
        <f t="shared" si="6"/>
        <v>85.75838276237744</v>
      </c>
      <c r="P21" s="37">
        <f t="shared" si="7"/>
        <v>10</v>
      </c>
      <c r="Q21" s="41">
        <f t="shared" si="8"/>
        <v>238.3378880627308</v>
      </c>
      <c r="R21" s="37">
        <f t="shared" si="9"/>
        <v>20</v>
      </c>
      <c r="S21" s="53">
        <v>6</v>
      </c>
      <c r="V21" s="51"/>
    </row>
    <row r="22" spans="1:22" ht="15" customHeight="1" thickBot="1">
      <c r="A22" s="34">
        <v>7</v>
      </c>
      <c r="B22" s="38" t="s">
        <v>51</v>
      </c>
      <c r="C22" s="38"/>
      <c r="D22" s="35">
        <v>213</v>
      </c>
      <c r="E22" s="36">
        <f t="shared" si="0"/>
        <v>75.26501766784452</v>
      </c>
      <c r="F22" s="37">
        <f t="shared" si="1"/>
        <v>12</v>
      </c>
      <c r="G22" s="35">
        <v>6</v>
      </c>
      <c r="H22" s="35">
        <v>4</v>
      </c>
      <c r="I22" s="35">
        <f t="shared" si="2"/>
        <v>60</v>
      </c>
      <c r="J22" s="39">
        <f t="shared" si="3"/>
        <v>60</v>
      </c>
      <c r="K22" s="37">
        <f t="shared" si="4"/>
        <v>5</v>
      </c>
      <c r="L22" s="35">
        <v>197</v>
      </c>
      <c r="M22" s="35">
        <v>45.02</v>
      </c>
      <c r="N22" s="40">
        <f t="shared" si="5"/>
        <v>151.98</v>
      </c>
      <c r="O22" s="36">
        <f t="shared" si="6"/>
        <v>91.9864423193318</v>
      </c>
      <c r="P22" s="37">
        <f t="shared" si="7"/>
        <v>8</v>
      </c>
      <c r="Q22" s="41">
        <f t="shared" si="8"/>
        <v>227.2514599871763</v>
      </c>
      <c r="R22" s="37">
        <f t="shared" si="9"/>
        <v>25</v>
      </c>
      <c r="S22" s="53">
        <v>7</v>
      </c>
      <c r="V22" s="51"/>
    </row>
    <row r="23" spans="1:22" ht="15" customHeight="1" thickBot="1">
      <c r="A23" s="34">
        <v>8</v>
      </c>
      <c r="B23" s="38" t="s">
        <v>44</v>
      </c>
      <c r="C23" s="38"/>
      <c r="D23" s="35">
        <v>248</v>
      </c>
      <c r="E23" s="36">
        <f t="shared" si="0"/>
        <v>87.63250883392226</v>
      </c>
      <c r="F23" s="37">
        <f t="shared" si="1"/>
        <v>7</v>
      </c>
      <c r="G23" s="35">
        <v>4</v>
      </c>
      <c r="H23" s="35">
        <v>6</v>
      </c>
      <c r="I23" s="35">
        <f t="shared" si="2"/>
        <v>40</v>
      </c>
      <c r="J23" s="39">
        <f t="shared" si="3"/>
        <v>40</v>
      </c>
      <c r="K23" s="37">
        <f t="shared" si="4"/>
        <v>14</v>
      </c>
      <c r="L23" s="35">
        <v>192</v>
      </c>
      <c r="M23" s="35">
        <v>30.98</v>
      </c>
      <c r="N23" s="40">
        <f t="shared" si="5"/>
        <v>161.02</v>
      </c>
      <c r="O23" s="36">
        <f t="shared" si="6"/>
        <v>97.45793487471252</v>
      </c>
      <c r="P23" s="37">
        <f t="shared" si="7"/>
        <v>4</v>
      </c>
      <c r="Q23" s="41">
        <f t="shared" si="8"/>
        <v>225.09044370863478</v>
      </c>
      <c r="R23" s="37">
        <f t="shared" si="9"/>
        <v>25</v>
      </c>
      <c r="S23" s="53">
        <v>8</v>
      </c>
      <c r="V23" s="51"/>
    </row>
    <row r="24" spans="1:22" ht="15" customHeight="1" thickBot="1">
      <c r="A24" s="34">
        <v>9</v>
      </c>
      <c r="B24" s="38" t="s">
        <v>47</v>
      </c>
      <c r="C24" s="38"/>
      <c r="D24" s="35">
        <v>213</v>
      </c>
      <c r="E24" s="36">
        <f t="shared" si="0"/>
        <v>75.26501766784452</v>
      </c>
      <c r="F24" s="37">
        <f t="shared" si="1"/>
        <v>12</v>
      </c>
      <c r="G24" s="35">
        <v>5</v>
      </c>
      <c r="H24" s="35">
        <v>5</v>
      </c>
      <c r="I24" s="35">
        <f t="shared" si="2"/>
        <v>50</v>
      </c>
      <c r="J24" s="39">
        <f t="shared" si="3"/>
        <v>50</v>
      </c>
      <c r="K24" s="37">
        <f t="shared" si="4"/>
        <v>10</v>
      </c>
      <c r="L24" s="35">
        <v>195</v>
      </c>
      <c r="M24" s="35">
        <v>37.95</v>
      </c>
      <c r="N24" s="40">
        <f t="shared" si="5"/>
        <v>157.05</v>
      </c>
      <c r="O24" s="36">
        <f t="shared" si="6"/>
        <v>95.05507807771457</v>
      </c>
      <c r="P24" s="37">
        <f t="shared" si="7"/>
        <v>7</v>
      </c>
      <c r="Q24" s="41">
        <f t="shared" si="8"/>
        <v>220.3200957455591</v>
      </c>
      <c r="R24" s="37">
        <f t="shared" si="9"/>
        <v>29</v>
      </c>
      <c r="S24" s="53">
        <v>9</v>
      </c>
      <c r="V24" s="51"/>
    </row>
    <row r="25" spans="1:22" ht="15" customHeight="1" thickBot="1">
      <c r="A25" s="34">
        <v>10</v>
      </c>
      <c r="B25" s="38" t="s">
        <v>33</v>
      </c>
      <c r="C25" s="38"/>
      <c r="D25" s="35">
        <v>244</v>
      </c>
      <c r="E25" s="36">
        <f t="shared" si="0"/>
        <v>86.21908127208481</v>
      </c>
      <c r="F25" s="37">
        <f t="shared" si="1"/>
        <v>8</v>
      </c>
      <c r="G25" s="35">
        <v>3</v>
      </c>
      <c r="H25" s="35">
        <v>7</v>
      </c>
      <c r="I25" s="35">
        <f t="shared" si="2"/>
        <v>30</v>
      </c>
      <c r="J25" s="39">
        <f t="shared" si="3"/>
        <v>30</v>
      </c>
      <c r="K25" s="37">
        <f t="shared" si="4"/>
        <v>16</v>
      </c>
      <c r="L25" s="35">
        <v>191</v>
      </c>
      <c r="M25" s="35">
        <v>31.29</v>
      </c>
      <c r="N25" s="40">
        <f t="shared" si="5"/>
        <v>159.71</v>
      </c>
      <c r="O25" s="36">
        <f t="shared" si="6"/>
        <v>96.66505265706331</v>
      </c>
      <c r="P25" s="37">
        <f t="shared" si="7"/>
        <v>5</v>
      </c>
      <c r="Q25" s="41">
        <f t="shared" si="8"/>
        <v>212.8841339291481</v>
      </c>
      <c r="R25" s="37">
        <f t="shared" si="9"/>
        <v>29</v>
      </c>
      <c r="S25" s="53">
        <v>10</v>
      </c>
      <c r="V25" s="51"/>
    </row>
    <row r="26" spans="1:22" ht="15" customHeight="1" thickBot="1">
      <c r="A26" s="34">
        <v>11</v>
      </c>
      <c r="B26" s="38" t="s">
        <v>53</v>
      </c>
      <c r="C26" s="38"/>
      <c r="D26" s="35">
        <v>270</v>
      </c>
      <c r="E26" s="36">
        <f t="shared" si="0"/>
        <v>95.40636042402826</v>
      </c>
      <c r="F26" s="37">
        <f t="shared" si="1"/>
        <v>3</v>
      </c>
      <c r="G26" s="35">
        <v>2</v>
      </c>
      <c r="H26" s="35">
        <v>8</v>
      </c>
      <c r="I26" s="35">
        <f t="shared" si="2"/>
        <v>20</v>
      </c>
      <c r="J26" s="39">
        <f t="shared" si="3"/>
        <v>20</v>
      </c>
      <c r="K26" s="37">
        <f t="shared" si="4"/>
        <v>18</v>
      </c>
      <c r="L26" s="35">
        <v>199</v>
      </c>
      <c r="M26" s="35">
        <v>39.92</v>
      </c>
      <c r="N26" s="40">
        <f t="shared" si="5"/>
        <v>159.07999999999998</v>
      </c>
      <c r="O26" s="36">
        <f t="shared" si="6"/>
        <v>96.28374288827017</v>
      </c>
      <c r="P26" s="37">
        <f t="shared" si="7"/>
        <v>6</v>
      </c>
      <c r="Q26" s="41">
        <f t="shared" si="8"/>
        <v>211.69010331229845</v>
      </c>
      <c r="R26" s="37">
        <f t="shared" si="9"/>
        <v>27</v>
      </c>
      <c r="S26" s="53">
        <v>11</v>
      </c>
      <c r="V26" s="51"/>
    </row>
    <row r="27" spans="1:22" ht="15" customHeight="1" thickBot="1">
      <c r="A27" s="34">
        <v>12</v>
      </c>
      <c r="B27" s="38" t="s">
        <v>31</v>
      </c>
      <c r="C27" s="38"/>
      <c r="D27" s="35">
        <v>279</v>
      </c>
      <c r="E27" s="36">
        <f t="shared" si="0"/>
        <v>98.58657243816255</v>
      </c>
      <c r="F27" s="37">
        <f t="shared" si="1"/>
        <v>2</v>
      </c>
      <c r="G27" s="35">
        <v>5</v>
      </c>
      <c r="H27" s="35">
        <v>5</v>
      </c>
      <c r="I27" s="35">
        <f t="shared" si="2"/>
        <v>50</v>
      </c>
      <c r="J27" s="39">
        <f t="shared" si="3"/>
        <v>50</v>
      </c>
      <c r="K27" s="37">
        <f t="shared" si="4"/>
        <v>10</v>
      </c>
      <c r="L27" s="35">
        <v>131</v>
      </c>
      <c r="M27" s="35">
        <v>48.92</v>
      </c>
      <c r="N27" s="40">
        <f t="shared" si="5"/>
        <v>82.08</v>
      </c>
      <c r="O27" s="36">
        <f t="shared" si="6"/>
        <v>49.67921559133277</v>
      </c>
      <c r="P27" s="37">
        <f t="shared" si="7"/>
        <v>16</v>
      </c>
      <c r="Q27" s="41">
        <f t="shared" si="8"/>
        <v>198.2657880294953</v>
      </c>
      <c r="R27" s="37">
        <f t="shared" si="9"/>
        <v>28</v>
      </c>
      <c r="S27" s="53">
        <v>12</v>
      </c>
      <c r="V27" s="51"/>
    </row>
    <row r="28" spans="1:22" ht="15" customHeight="1" thickBot="1">
      <c r="A28" s="34">
        <v>13</v>
      </c>
      <c r="B28" s="38" t="s">
        <v>46</v>
      </c>
      <c r="C28" s="38"/>
      <c r="D28" s="35">
        <v>185</v>
      </c>
      <c r="E28" s="36">
        <f t="shared" si="0"/>
        <v>65.37102473498233</v>
      </c>
      <c r="F28" s="37">
        <f t="shared" si="1"/>
        <v>16</v>
      </c>
      <c r="G28" s="35">
        <v>7</v>
      </c>
      <c r="H28" s="35">
        <v>3</v>
      </c>
      <c r="I28" s="35">
        <f t="shared" si="2"/>
        <v>70</v>
      </c>
      <c r="J28" s="39">
        <f t="shared" si="3"/>
        <v>70</v>
      </c>
      <c r="K28" s="37">
        <f t="shared" si="4"/>
        <v>4</v>
      </c>
      <c r="L28" s="35">
        <v>125</v>
      </c>
      <c r="M28" s="35">
        <v>46.24</v>
      </c>
      <c r="N28" s="40">
        <f t="shared" si="5"/>
        <v>78.75999999999999</v>
      </c>
      <c r="O28" s="36">
        <f t="shared" si="6"/>
        <v>47.66977363515312</v>
      </c>
      <c r="P28" s="37">
        <f t="shared" si="7"/>
        <v>18</v>
      </c>
      <c r="Q28" s="41">
        <f t="shared" si="8"/>
        <v>183.04079837013543</v>
      </c>
      <c r="R28" s="37">
        <f t="shared" si="9"/>
        <v>38</v>
      </c>
      <c r="S28" s="53">
        <v>13</v>
      </c>
      <c r="V28" s="51"/>
    </row>
    <row r="29" spans="1:22" ht="15" customHeight="1" thickBot="1">
      <c r="A29" s="34">
        <v>14</v>
      </c>
      <c r="B29" s="38" t="s">
        <v>54</v>
      </c>
      <c r="C29" s="38"/>
      <c r="D29" s="35">
        <v>197</v>
      </c>
      <c r="E29" s="36">
        <f t="shared" si="0"/>
        <v>69.6113074204947</v>
      </c>
      <c r="F29" s="37">
        <f t="shared" si="1"/>
        <v>15</v>
      </c>
      <c r="G29" s="35">
        <v>5</v>
      </c>
      <c r="H29" s="35">
        <v>5</v>
      </c>
      <c r="I29" s="35">
        <f t="shared" si="2"/>
        <v>50</v>
      </c>
      <c r="J29" s="39">
        <f t="shared" si="3"/>
        <v>50</v>
      </c>
      <c r="K29" s="37">
        <f t="shared" si="4"/>
        <v>10</v>
      </c>
      <c r="L29" s="35">
        <v>108</v>
      </c>
      <c r="M29" s="35">
        <v>55.97</v>
      </c>
      <c r="N29" s="40">
        <f t="shared" si="5"/>
        <v>52.03</v>
      </c>
      <c r="O29" s="36">
        <f t="shared" si="6"/>
        <v>31.491344873501998</v>
      </c>
      <c r="P29" s="37">
        <f t="shared" si="7"/>
        <v>21</v>
      </c>
      <c r="Q29" s="41">
        <f t="shared" si="8"/>
        <v>151.1026522939967</v>
      </c>
      <c r="R29" s="37">
        <f t="shared" si="9"/>
        <v>46</v>
      </c>
      <c r="S29" s="53">
        <v>14</v>
      </c>
      <c r="V29" s="51"/>
    </row>
    <row r="30" spans="1:22" ht="15" customHeight="1" thickBot="1">
      <c r="A30" s="34">
        <v>15</v>
      </c>
      <c r="B30" s="38" t="s">
        <v>45</v>
      </c>
      <c r="C30" s="38"/>
      <c r="D30" s="35">
        <v>226</v>
      </c>
      <c r="E30" s="36">
        <f t="shared" si="0"/>
        <v>79.85865724381625</v>
      </c>
      <c r="F30" s="37">
        <f t="shared" si="1"/>
        <v>10</v>
      </c>
      <c r="G30" s="35"/>
      <c r="H30" s="35"/>
      <c r="I30" s="35">
        <f t="shared" si="2"/>
        <v>0</v>
      </c>
      <c r="J30" s="39">
        <f t="shared" si="3"/>
        <v>0</v>
      </c>
      <c r="K30" s="37">
        <f t="shared" si="4"/>
        <v>21</v>
      </c>
      <c r="L30" s="35">
        <v>168</v>
      </c>
      <c r="M30" s="35">
        <v>58.82</v>
      </c>
      <c r="N30" s="40">
        <f t="shared" si="5"/>
        <v>109.18</v>
      </c>
      <c r="O30" s="36">
        <f t="shared" si="6"/>
        <v>66.08158818544972</v>
      </c>
      <c r="P30" s="37">
        <f t="shared" si="7"/>
        <v>12</v>
      </c>
      <c r="Q30" s="41">
        <f t="shared" si="8"/>
        <v>145.94024542926599</v>
      </c>
      <c r="R30" s="37">
        <f t="shared" si="9"/>
        <v>43</v>
      </c>
      <c r="S30" s="53">
        <v>15</v>
      </c>
      <c r="V30" s="51"/>
    </row>
    <row r="31" spans="1:22" ht="15" customHeight="1" thickBot="1">
      <c r="A31" s="34">
        <v>16</v>
      </c>
      <c r="B31" s="38" t="s">
        <v>42</v>
      </c>
      <c r="C31" s="38"/>
      <c r="D31" s="35">
        <v>151</v>
      </c>
      <c r="E31" s="36">
        <f t="shared" si="0"/>
        <v>53.35689045936396</v>
      </c>
      <c r="F31" s="37">
        <f t="shared" si="1"/>
        <v>18</v>
      </c>
      <c r="G31" s="35">
        <v>2</v>
      </c>
      <c r="H31" s="35">
        <v>8</v>
      </c>
      <c r="I31" s="35">
        <f t="shared" si="2"/>
        <v>20</v>
      </c>
      <c r="J31" s="39">
        <f t="shared" si="3"/>
        <v>20</v>
      </c>
      <c r="K31" s="37">
        <f t="shared" si="4"/>
        <v>18</v>
      </c>
      <c r="L31" s="35">
        <v>165</v>
      </c>
      <c r="M31" s="35">
        <v>58.13</v>
      </c>
      <c r="N31" s="40">
        <f t="shared" si="5"/>
        <v>106.87</v>
      </c>
      <c r="O31" s="36">
        <f t="shared" si="6"/>
        <v>64.68345236654159</v>
      </c>
      <c r="P31" s="37">
        <f t="shared" si="7"/>
        <v>13</v>
      </c>
      <c r="Q31" s="41">
        <f t="shared" si="8"/>
        <v>138.04034282590555</v>
      </c>
      <c r="R31" s="37">
        <f t="shared" si="9"/>
        <v>49</v>
      </c>
      <c r="S31" s="53">
        <v>16</v>
      </c>
      <c r="V31" s="51"/>
    </row>
    <row r="32" spans="1:22" ht="15" customHeight="1" thickBot="1">
      <c r="A32" s="34">
        <v>17</v>
      </c>
      <c r="B32" s="38" t="s">
        <v>37</v>
      </c>
      <c r="C32" s="38"/>
      <c r="D32" s="35">
        <v>135</v>
      </c>
      <c r="E32" s="36">
        <f t="shared" si="0"/>
        <v>47.70318021201413</v>
      </c>
      <c r="F32" s="37">
        <f t="shared" si="1"/>
        <v>19</v>
      </c>
      <c r="G32" s="35">
        <v>3</v>
      </c>
      <c r="H32" s="35">
        <v>7</v>
      </c>
      <c r="I32" s="35">
        <f t="shared" si="2"/>
        <v>30</v>
      </c>
      <c r="J32" s="39">
        <f t="shared" si="3"/>
        <v>30</v>
      </c>
      <c r="K32" s="37">
        <f t="shared" si="4"/>
        <v>16</v>
      </c>
      <c r="L32" s="35">
        <v>147</v>
      </c>
      <c r="M32" s="35">
        <v>57.01</v>
      </c>
      <c r="N32" s="40">
        <f t="shared" si="5"/>
        <v>89.99000000000001</v>
      </c>
      <c r="O32" s="36">
        <f t="shared" si="6"/>
        <v>54.4667715772909</v>
      </c>
      <c r="P32" s="37">
        <f t="shared" si="7"/>
        <v>14</v>
      </c>
      <c r="Q32" s="41">
        <f t="shared" si="8"/>
        <v>132.16995178930503</v>
      </c>
      <c r="R32" s="37">
        <f t="shared" si="9"/>
        <v>49</v>
      </c>
      <c r="S32" s="53">
        <v>17</v>
      </c>
      <c r="V32" s="51"/>
    </row>
    <row r="33" spans="1:22" ht="15" customHeight="1" thickBot="1">
      <c r="A33" s="34">
        <v>18</v>
      </c>
      <c r="B33" s="38" t="s">
        <v>52</v>
      </c>
      <c r="C33" s="38"/>
      <c r="D33" s="35">
        <v>202</v>
      </c>
      <c r="E33" s="36">
        <f t="shared" si="0"/>
        <v>71.37809187279152</v>
      </c>
      <c r="F33" s="37">
        <f t="shared" si="1"/>
        <v>14</v>
      </c>
      <c r="G33" s="35">
        <v>1</v>
      </c>
      <c r="H33" s="35">
        <v>9</v>
      </c>
      <c r="I33" s="35">
        <f t="shared" si="2"/>
        <v>10</v>
      </c>
      <c r="J33" s="39">
        <f t="shared" si="3"/>
        <v>10</v>
      </c>
      <c r="K33" s="37">
        <f t="shared" si="4"/>
        <v>20</v>
      </c>
      <c r="L33" s="35">
        <v>164</v>
      </c>
      <c r="M33" s="35">
        <v>81.16</v>
      </c>
      <c r="N33" s="40">
        <f t="shared" si="5"/>
        <v>82.84</v>
      </c>
      <c r="O33" s="36">
        <f t="shared" si="6"/>
        <v>50.139208328289556</v>
      </c>
      <c r="P33" s="37">
        <f t="shared" si="7"/>
        <v>15</v>
      </c>
      <c r="Q33" s="41">
        <f t="shared" si="8"/>
        <v>131.51730020108107</v>
      </c>
      <c r="R33" s="37">
        <f t="shared" si="9"/>
        <v>49</v>
      </c>
      <c r="S33" s="53">
        <v>18</v>
      </c>
      <c r="V33" s="51"/>
    </row>
    <row r="34" spans="1:22" ht="15" customHeight="1" thickBot="1">
      <c r="A34" s="34">
        <v>19</v>
      </c>
      <c r="B34" s="38" t="s">
        <v>43</v>
      </c>
      <c r="C34" s="38"/>
      <c r="D34" s="35">
        <v>64</v>
      </c>
      <c r="E34" s="36">
        <f t="shared" si="0"/>
        <v>22.614840989399294</v>
      </c>
      <c r="F34" s="37">
        <f t="shared" si="1"/>
        <v>20</v>
      </c>
      <c r="G34" s="35">
        <v>6</v>
      </c>
      <c r="H34" s="35">
        <v>4</v>
      </c>
      <c r="I34" s="35">
        <f t="shared" si="2"/>
        <v>60</v>
      </c>
      <c r="J34" s="39">
        <f t="shared" si="3"/>
        <v>60</v>
      </c>
      <c r="K34" s="37">
        <f t="shared" si="4"/>
        <v>5</v>
      </c>
      <c r="L34" s="35">
        <v>126</v>
      </c>
      <c r="M34" s="35">
        <v>67.16</v>
      </c>
      <c r="N34" s="40">
        <f t="shared" si="5"/>
        <v>58.84</v>
      </c>
      <c r="O34" s="36">
        <f t="shared" si="6"/>
        <v>35.61312189807529</v>
      </c>
      <c r="P34" s="37">
        <f t="shared" si="7"/>
        <v>19</v>
      </c>
      <c r="Q34" s="41">
        <f t="shared" si="8"/>
        <v>118.22796288747459</v>
      </c>
      <c r="R34" s="37">
        <f t="shared" si="9"/>
        <v>44</v>
      </c>
      <c r="S34" s="53">
        <v>19</v>
      </c>
      <c r="V34" s="51"/>
    </row>
    <row r="35" spans="1:22" ht="15" customHeight="1" thickBot="1">
      <c r="A35" s="34">
        <v>20</v>
      </c>
      <c r="B35" s="38" t="s">
        <v>50</v>
      </c>
      <c r="C35" s="38"/>
      <c r="D35" s="35">
        <v>229</v>
      </c>
      <c r="E35" s="36">
        <f t="shared" si="0"/>
        <v>80.91872791519434</v>
      </c>
      <c r="F35" s="37">
        <f t="shared" si="1"/>
        <v>9</v>
      </c>
      <c r="G35" s="35"/>
      <c r="H35" s="35"/>
      <c r="I35" s="35">
        <f t="shared" si="2"/>
        <v>0</v>
      </c>
      <c r="J35" s="39">
        <f t="shared" si="3"/>
        <v>0</v>
      </c>
      <c r="K35" s="37">
        <f t="shared" si="4"/>
        <v>21</v>
      </c>
      <c r="L35" s="35">
        <v>195</v>
      </c>
      <c r="M35" s="35">
        <v>137.5</v>
      </c>
      <c r="N35" s="40">
        <f t="shared" si="5"/>
        <v>57.5</v>
      </c>
      <c r="O35" s="36">
        <f t="shared" si="6"/>
        <v>34.80208207238833</v>
      </c>
      <c r="P35" s="37">
        <f t="shared" si="7"/>
        <v>20</v>
      </c>
      <c r="Q35" s="41">
        <f t="shared" si="8"/>
        <v>115.72080998758267</v>
      </c>
      <c r="R35" s="37">
        <f t="shared" si="9"/>
        <v>50</v>
      </c>
      <c r="S35" s="53">
        <v>20</v>
      </c>
      <c r="V35" s="51"/>
    </row>
    <row r="36" spans="1:22" ht="15" customHeight="1" thickBot="1">
      <c r="A36" s="34">
        <v>21</v>
      </c>
      <c r="B36" s="44" t="s">
        <v>55</v>
      </c>
      <c r="C36" s="44"/>
      <c r="D36" s="45"/>
      <c r="E36" s="46">
        <f t="shared" si="0"/>
        <v>0</v>
      </c>
      <c r="F36" s="47">
        <f t="shared" si="1"/>
        <v>21</v>
      </c>
      <c r="G36" s="45">
        <v>4</v>
      </c>
      <c r="H36" s="45">
        <v>6</v>
      </c>
      <c r="I36" s="45">
        <f t="shared" si="2"/>
        <v>40</v>
      </c>
      <c r="J36" s="48">
        <f t="shared" si="3"/>
        <v>40</v>
      </c>
      <c r="K36" s="47">
        <f t="shared" si="4"/>
        <v>14</v>
      </c>
      <c r="L36" s="45">
        <v>188</v>
      </c>
      <c r="M36" s="45">
        <v>106.2</v>
      </c>
      <c r="N36" s="49">
        <f t="shared" si="5"/>
        <v>81.8</v>
      </c>
      <c r="O36" s="46">
        <f t="shared" si="6"/>
        <v>49.50974458298027</v>
      </c>
      <c r="P36" s="47">
        <f t="shared" si="7"/>
        <v>17</v>
      </c>
      <c r="Q36" s="50">
        <f t="shared" si="8"/>
        <v>89.50974458298026</v>
      </c>
      <c r="R36" s="47">
        <f t="shared" si="9"/>
        <v>52</v>
      </c>
      <c r="S36" s="53">
        <v>21</v>
      </c>
      <c r="V36" s="51"/>
    </row>
    <row r="37" spans="1:22" ht="15" customHeight="1" thickBot="1">
      <c r="A37" s="43">
        <v>22</v>
      </c>
      <c r="B37" s="44" t="s">
        <v>23</v>
      </c>
      <c r="C37" s="44"/>
      <c r="D37" s="45"/>
      <c r="E37" s="46">
        <f t="shared" si="0"/>
        <v>0</v>
      </c>
      <c r="F37" s="47">
        <f t="shared" si="1"/>
        <v>21</v>
      </c>
      <c r="G37" s="45">
        <v>6</v>
      </c>
      <c r="H37" s="45">
        <v>4</v>
      </c>
      <c r="I37" s="45">
        <f t="shared" si="2"/>
        <v>60</v>
      </c>
      <c r="J37" s="48">
        <f t="shared" si="3"/>
        <v>60</v>
      </c>
      <c r="K37" s="47">
        <f t="shared" si="4"/>
        <v>5</v>
      </c>
      <c r="L37" s="45"/>
      <c r="M37" s="45"/>
      <c r="N37" s="49">
        <f t="shared" si="5"/>
        <v>0</v>
      </c>
      <c r="O37" s="46">
        <f t="shared" si="6"/>
        <v>0</v>
      </c>
      <c r="P37" s="47">
        <f t="shared" si="7"/>
        <v>22</v>
      </c>
      <c r="Q37" s="50">
        <f t="shared" si="8"/>
        <v>60</v>
      </c>
      <c r="R37" s="47">
        <f t="shared" si="9"/>
        <v>48</v>
      </c>
      <c r="S37" s="53">
        <v>22</v>
      </c>
      <c r="V37" s="51"/>
    </row>
    <row r="38" spans="1:22" ht="16.5" hidden="1" thickBot="1">
      <c r="A38" s="34">
        <v>17</v>
      </c>
      <c r="B38" s="38"/>
      <c r="C38" s="38"/>
      <c r="D38" s="35"/>
      <c r="E38" s="36">
        <f t="shared" si="0"/>
        <v>0</v>
      </c>
      <c r="F38" s="37">
        <f t="shared" si="1"/>
        <v>21</v>
      </c>
      <c r="G38" s="35"/>
      <c r="H38" s="35"/>
      <c r="I38" s="35">
        <f t="shared" si="2"/>
        <v>0</v>
      </c>
      <c r="J38" s="39">
        <f t="shared" si="3"/>
        <v>0</v>
      </c>
      <c r="K38" s="37">
        <f t="shared" si="4"/>
        <v>21</v>
      </c>
      <c r="L38" s="35"/>
      <c r="M38" s="35"/>
      <c r="N38" s="40">
        <f>L38-M38</f>
        <v>0</v>
      </c>
      <c r="O38" s="36">
        <f t="shared" si="6"/>
        <v>0</v>
      </c>
      <c r="P38" s="37">
        <f t="shared" si="7"/>
        <v>22</v>
      </c>
      <c r="Q38" s="41">
        <f t="shared" si="8"/>
        <v>0</v>
      </c>
      <c r="R38" s="37">
        <f t="shared" si="9"/>
        <v>64</v>
      </c>
      <c r="V38" s="51"/>
    </row>
    <row r="39" spans="1:22" ht="16.5" hidden="1" thickBot="1">
      <c r="A39" s="43">
        <v>20</v>
      </c>
      <c r="B39" s="44"/>
      <c r="C39" s="44"/>
      <c r="D39" s="35"/>
      <c r="E39" s="36">
        <f t="shared" si="0"/>
        <v>0</v>
      </c>
      <c r="F39" s="37">
        <f t="shared" si="1"/>
        <v>21</v>
      </c>
      <c r="G39" s="35"/>
      <c r="H39" s="35"/>
      <c r="I39" s="35">
        <f t="shared" si="2"/>
        <v>0</v>
      </c>
      <c r="J39" s="39">
        <f t="shared" si="3"/>
        <v>0</v>
      </c>
      <c r="K39" s="37">
        <f t="shared" si="4"/>
        <v>21</v>
      </c>
      <c r="L39" s="35"/>
      <c r="M39" s="35"/>
      <c r="N39" s="40">
        <f>L39-M39</f>
        <v>0</v>
      </c>
      <c r="O39" s="36">
        <f t="shared" si="6"/>
        <v>0</v>
      </c>
      <c r="P39" s="37">
        <f t="shared" si="7"/>
        <v>22</v>
      </c>
      <c r="Q39" s="41">
        <f t="shared" si="8"/>
        <v>0</v>
      </c>
      <c r="R39" s="37">
        <f t="shared" si="9"/>
        <v>64</v>
      </c>
      <c r="V39" s="51"/>
    </row>
    <row r="40" spans="1:22" ht="16.5" hidden="1" thickBot="1">
      <c r="A40" s="43">
        <v>24</v>
      </c>
      <c r="B40" s="44"/>
      <c r="C40" s="44"/>
      <c r="D40" s="35"/>
      <c r="E40" s="36">
        <f t="shared" si="0"/>
        <v>0</v>
      </c>
      <c r="F40" s="37">
        <f t="shared" si="1"/>
        <v>21</v>
      </c>
      <c r="G40" s="35"/>
      <c r="H40" s="35"/>
      <c r="I40" s="35">
        <f t="shared" si="2"/>
        <v>0</v>
      </c>
      <c r="J40" s="39">
        <f t="shared" si="3"/>
        <v>0</v>
      </c>
      <c r="K40" s="37">
        <f t="shared" si="4"/>
        <v>21</v>
      </c>
      <c r="L40" s="35"/>
      <c r="M40" s="35"/>
      <c r="N40" s="40">
        <f>L40-M40</f>
        <v>0</v>
      </c>
      <c r="O40" s="36">
        <f t="shared" si="6"/>
        <v>0</v>
      </c>
      <c r="P40" s="37">
        <f t="shared" si="7"/>
        <v>22</v>
      </c>
      <c r="Q40" s="41">
        <f t="shared" si="8"/>
        <v>0</v>
      </c>
      <c r="R40" s="37">
        <f t="shared" si="9"/>
        <v>64</v>
      </c>
      <c r="V40" s="51"/>
    </row>
  </sheetData>
  <sheetProtection/>
  <mergeCells count="8">
    <mergeCell ref="D14:E14"/>
    <mergeCell ref="B1:Q1"/>
    <mergeCell ref="L14:O14"/>
    <mergeCell ref="A14:A15"/>
    <mergeCell ref="F14:F15"/>
    <mergeCell ref="P14:P15"/>
    <mergeCell ref="K14:K15"/>
    <mergeCell ref="G14:J1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2011-10-15T11:14:36Z</cp:lastPrinted>
  <dcterms:created xsi:type="dcterms:W3CDTF">2009-05-05T19:12:10Z</dcterms:created>
  <dcterms:modified xsi:type="dcterms:W3CDTF">2014-12-28T09:28:30Z</dcterms:modified>
  <cp:category/>
  <cp:version/>
  <cp:contentType/>
  <cp:contentStatus/>
</cp:coreProperties>
</file>